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'Φύλλο1'!$A$1:$AJ$607</definedName>
  </definedNames>
  <calcPr fullCalcOnLoad="1"/>
</workbook>
</file>

<file path=xl/sharedStrings.xml><?xml version="1.0" encoding="utf-8"?>
<sst xmlns="http://schemas.openxmlformats.org/spreadsheetml/2006/main" count="252" uniqueCount="128">
  <si>
    <t>Ποσά κλειόμενης χρήσης 2005</t>
  </si>
  <si>
    <t>Ποσά προηγούμενης χρήσης 2004</t>
  </si>
  <si>
    <t>ΕΝΕΡΓΗΤΙΚΟ</t>
  </si>
  <si>
    <t>Αξία κτήσης</t>
  </si>
  <si>
    <t>Αποσβέσεις</t>
  </si>
  <si>
    <t>Αναποσ. αξία</t>
  </si>
  <si>
    <t>ΠΑΘΗΤΙΚΟ</t>
  </si>
  <si>
    <t>Β.ΕΞΟΔΑ ΕΓΚΑΤΑΣΤΑΣΕΩΣ</t>
  </si>
  <si>
    <t>Α.ΙΔΙΑ ΚΕΦΑΛΑΙΑ</t>
  </si>
  <si>
    <t>1.Έξοδα ίδρυσης και α΄ εγκατάστασης</t>
  </si>
  <si>
    <t>Ι.ΚΕΦΑΛΙΑΟ</t>
  </si>
  <si>
    <t>Γ. ΠΑΓΙΟ ΕΝΕΡΓΗΤΙΚΟ</t>
  </si>
  <si>
    <t>ΙΙ.Διαφορές αναπροσαρμογής και Επιχορηγήσεις Επενδύσεων- Δωρεές παγίων</t>
  </si>
  <si>
    <t xml:space="preserve">ΙΙ. Ενσώματες ακινητοποιήεις </t>
  </si>
  <si>
    <t>1.Δωρεές</t>
  </si>
  <si>
    <t xml:space="preserve">1. Γληπεδα-οικόπεδα </t>
  </si>
  <si>
    <t>2.Επιχορηγήσεις επενδύσεων</t>
  </si>
  <si>
    <t>2. Πάρκα -παδότοποι κοινης χρήσης</t>
  </si>
  <si>
    <t>Μείων:από αυτές οι αναλογούσες αποσβέσεις</t>
  </si>
  <si>
    <t>3. Οδοστρώματα κοινής χρησης</t>
  </si>
  <si>
    <t>8.693,828,94</t>
  </si>
  <si>
    <t>IV.Αποτελέσματα εις νέο</t>
  </si>
  <si>
    <t>4.Πεζοδρόμια κοινής χρήσης</t>
  </si>
  <si>
    <t>1,941,964,68</t>
  </si>
  <si>
    <t>Υπόλοιπο πλεονάσματος εις νέο</t>
  </si>
  <si>
    <t>5. Κτίρια- εγκαταστάσεις κτιρίων -τεχνικά έργα</t>
  </si>
  <si>
    <t>Υπόλοιπο πλεονασμάτων-(ελλειμάτων) προηγούμενων χρήσεων εις νέο</t>
  </si>
  <si>
    <t>6.Κτιριακές εγκαταστάσεις κοινής χρήσης</t>
  </si>
  <si>
    <t>Σύνολο Α IV</t>
  </si>
  <si>
    <t>7. Εγκαταστασεισ ηλεκτροφωτισμού κοινής χρήσης</t>
  </si>
  <si>
    <t xml:space="preserve"> </t>
  </si>
  <si>
    <t xml:space="preserve">Σύνολο ιδίων κεφαλαίων (ΑΙ+ΑΙΙ+ΑΙV) </t>
  </si>
  <si>
    <t>8. Μόνιμες εγκαταστάσεις κοινής χρήσης</t>
  </si>
  <si>
    <t>Β. ΠΡΟΒΛΕΨΕΙΣ ΓΙΑ ΚΙΝΔΥΝΟΥΣ ΚΑΙ ΕΞΟΔΑ</t>
  </si>
  <si>
    <t>9. Μηχ/τα τεχνικες εγκατ.&amp;λοιπός μηχ/κος εξοπλισμός</t>
  </si>
  <si>
    <t>1. Προβλέψεις για αποζημίωση προσωπικού λόγο εξόδου από την υπηρεσία</t>
  </si>
  <si>
    <t>10. Μεταφορικά μέσα</t>
  </si>
  <si>
    <t>Γ. ΥΠΟΧΡΕΩΣΕΙΣ</t>
  </si>
  <si>
    <t>11. Έπιπλα και λοιπός εξοπλισμός</t>
  </si>
  <si>
    <t>Ι. Μακροπρόθεσμες υποχρεώσεις</t>
  </si>
  <si>
    <t>12. Ακινητοποιήσεις υπό εκτέλεση και προκαταβολές</t>
  </si>
  <si>
    <t>1. Δάνεια τραπεζων</t>
  </si>
  <si>
    <t>ΣΥΝΟΛΟ ΓΙΙ</t>
  </si>
  <si>
    <t>2. Δάνεια ταμιευτηριων</t>
  </si>
  <si>
    <r>
      <t>Ι</t>
    </r>
    <r>
      <rPr>
        <b/>
        <u val="single"/>
        <sz val="10"/>
        <rFont val="Arial Greek"/>
        <family val="2"/>
      </rPr>
      <t>ΙΙ.Συμμετοχές &amp; λοιπές μακροπρόθεσμες Απαιτλησεις</t>
    </r>
  </si>
  <si>
    <t>Σύνολο (ΓΙ)</t>
  </si>
  <si>
    <t>1.Π.Πάγιας επένδυσης</t>
  </si>
  <si>
    <t>ΙΙ. Βραχυπρόθεσμες υποχρεώσεις</t>
  </si>
  <si>
    <t>2. Μακροπρόθεσμες απαιτήσεις</t>
  </si>
  <si>
    <t>1. Προμηθευτές</t>
  </si>
  <si>
    <t>ΣΥΝΟΛΟ ΓΙΙΙ</t>
  </si>
  <si>
    <t>2. Υποχρεώσεις από φόρους - τέλη</t>
  </si>
  <si>
    <r>
      <t>Δ</t>
    </r>
    <r>
      <rPr>
        <b/>
        <u val="single"/>
        <sz val="10"/>
        <rFont val="Arial Greek"/>
        <family val="2"/>
      </rPr>
      <t>. ΚΥΚΛΟΦΟΡΟΥΝ ΕΝΕΡΓΗΤΙΚΟ</t>
    </r>
  </si>
  <si>
    <t>3.Ασφαλιστικοι οργανισμοι</t>
  </si>
  <si>
    <t>Ι.Αποθέματα</t>
  </si>
  <si>
    <t>4. Μακροπρόθεσμες υποχρεώσεις πληρωτέες την επόμενη χρήση</t>
  </si>
  <si>
    <t>1. Υλικλα κατασκευής και επισκευής τεχνικών έργων,</t>
  </si>
  <si>
    <t>5. Πιστωτές διάφοροι</t>
  </si>
  <si>
    <t xml:space="preserve"> αναλωσιμα υλικά, ανταλλακτικά και είδη συσκευασίας</t>
  </si>
  <si>
    <t>Σύνολο (ΓΙΙ)</t>
  </si>
  <si>
    <t>ΙΙ.ΑΠΑΙΤΗΣΕΙΣ</t>
  </si>
  <si>
    <t>Σύνολο Υποχρεώσεων (ΓΙ+ΓΙΙ)</t>
  </si>
  <si>
    <t>1. Απιτήσεις από πώληση αγαθών και υπηρεσιων</t>
  </si>
  <si>
    <t>2. Χρελωστες διάφοροι</t>
  </si>
  <si>
    <t>ΣΥΝΟΛΟ ΔΙΙ</t>
  </si>
  <si>
    <t>ΙV. Διαθέσιμα</t>
  </si>
  <si>
    <t>1. Ταμείο</t>
  </si>
  <si>
    <t>2. Καταθλεσεις όψεως και προθεσμίας</t>
  </si>
  <si>
    <t>ΣΥΝΟΛΟ ΔΙV</t>
  </si>
  <si>
    <t>ΣΥΝΟΛΟ ΚΥΚΛΟΦΟΡΟΥΝΤΟΣ ΕΝΕΡΓΗΤΙΚΟΥ(ΔΙ+ΔΙΙ+ΔV)</t>
  </si>
  <si>
    <r>
      <t>Ε</t>
    </r>
    <r>
      <rPr>
        <b/>
        <sz val="10"/>
        <rFont val="Arial Greek"/>
        <family val="2"/>
      </rPr>
      <t>.ΜΕΤΑΒΑΤΙΚΟΙ ΛΟΓΑΡΙΑΣΜΟΙ ΕΝΕΡΓΗΤΙΚΟΥ</t>
    </r>
  </si>
  <si>
    <t>Δ.ΜΕΤΑΒΑΤΙΚΟΙ ΛΟΓΑΡΙΑΣΜΟΙ ΠΑΘΗΤΙΚΟΥ</t>
  </si>
  <si>
    <t xml:space="preserve">1. Έσοδα χρήσης εισπρακτέα </t>
  </si>
  <si>
    <t>1. Έξοδα χρήσης δεδουλευμένα</t>
  </si>
  <si>
    <t>ΣΥΝΟΛΟ Ε</t>
  </si>
  <si>
    <t>Σύνολο (Δ)</t>
  </si>
  <si>
    <r>
      <t>Γ</t>
    </r>
    <r>
      <rPr>
        <b/>
        <u val="single"/>
        <sz val="10"/>
        <rFont val="Arial Greek"/>
        <family val="2"/>
      </rPr>
      <t>ΕΝΙΚΟ ΣΥΝΟΛΟ ΕΝΕΡΓΗΤΙΚΟΥ(Β+Γ+Δ+Ε)</t>
    </r>
  </si>
  <si>
    <t>ΓΕΝΙΚΟ ΣΥΝΟΛΟ ΠΑΘΗΤΙΚΟΥ (Α+Β+Γ+Δ)</t>
  </si>
  <si>
    <t>ΛΟΓΑΡΙΑΣΜΟΙ ΤΑΞΕΩΣ ΧΡΕΩΣΤΙΚΟΙ</t>
  </si>
  <si>
    <r>
      <t>Λο</t>
    </r>
    <r>
      <rPr>
        <b/>
        <u val="single"/>
        <sz val="10"/>
        <rFont val="Arial Greek"/>
        <family val="2"/>
      </rPr>
      <t>γαριασμοί τάξεως πιστωτικοί</t>
    </r>
  </si>
  <si>
    <t>1. ΧΡΕΩΣΤΙΚΟΙ ΛΟΓΑΡΙΑΣΜΟΙ ΠΡΟΥΠΟΛΟΓΙΣΜΟΥ</t>
  </si>
  <si>
    <t>1. Πιστωτικοί λογαριασμοί προϋπολογισμού</t>
  </si>
  <si>
    <t>ΣΗΜΕΙΩΣΕΙΣ:ΟΙ ΛΟΓΑΡΙΑΣΜΟΙ ΤΑΞΕΩΣ, ΑΦΟΡΟΥΝ ΤΟ ΣΥΝΟΛΟ ΤΟΥ ΕΚΤΕΛΕΣΘΕΝΤΟΣ ΠΡΟΫΠΟΛΟΓΙΣΜΟΥ ΤΟΥ ΔΗΜΟΥ ΚΑΤΆ ΤΗ ΔΙΑΡΚΕΙΑ ΤΟΥ ΕΤΟΥΣ 2005, ΟΠΟΥ ΠΕΡΙΛΑΜΒΑΝΕΤΑΙ ΚΑΙ ΧΡΗΜΑΤΙΚΟ ΠΛΕΟΝΑΣΜΑ ΤΟΥ ΠΡΟΫΠΟΛΟΓΙΣΜΟΥ ΟΙΚΟΝΟΜΙΚΟΥ ΕΤΟΥΣ 2005 ΤΟΥ ΔΗΜΟΥ,ΑΠΌ ΠΟΣΟ 1.868319,63.</t>
  </si>
  <si>
    <t>ΣΥΝΟΛΟ ΠΑΓΙΟΥ ΕΝΕΡΓΗΤΙΚΟΥ</t>
  </si>
  <si>
    <t>ΚΑΘΑΡΑ ΑΠΟΤΕΛΕΣΜΑΤΑ (ΠΛΕΌΝΑΣΜΑ) ΧΡΗΣΕΩΣ</t>
  </si>
  <si>
    <r>
      <t xml:space="preserve">ΜΕΙΩΝ </t>
    </r>
    <r>
      <rPr>
        <sz val="10"/>
        <rFont val="Arial Greek"/>
        <family val="0"/>
      </rPr>
      <t>οι από αυτές ενσωματωμένες στο λειτουργικό κόστος</t>
    </r>
  </si>
  <si>
    <r>
      <t>ΜΕΙΩΝ</t>
    </r>
    <r>
      <rPr>
        <sz val="10"/>
        <rFont val="Arial Greek"/>
        <family val="0"/>
      </rPr>
      <t>:Σύνολο αποσβέσεων παγίων σοιχείων</t>
    </r>
  </si>
  <si>
    <t xml:space="preserve">          Οργανικα και έκτακτα αποτελέσμαστα</t>
  </si>
  <si>
    <t xml:space="preserve">          Έξοδα προηγούνενων χρήσεων</t>
  </si>
  <si>
    <r>
      <t>Μειον</t>
    </r>
    <r>
      <rPr>
        <sz val="10"/>
        <rFont val="Arial Greek"/>
        <family val="0"/>
      </rPr>
      <t>: Εκτακτα και ανοργανα έξοδα</t>
    </r>
  </si>
  <si>
    <t xml:space="preserve">3. Έσοδα προηγούμενων χρήσεων </t>
  </si>
  <si>
    <t xml:space="preserve">2. Έκτακτακέρδη  </t>
  </si>
  <si>
    <t>1. Εκτακτα και ανοργανα έσοδα</t>
  </si>
  <si>
    <r>
      <t>ΙΙ</t>
    </r>
    <r>
      <rPr>
        <b/>
        <sz val="10"/>
        <rFont val="Arial Greek"/>
        <family val="2"/>
      </rPr>
      <t xml:space="preserve">.ΠΛΕΟΝ (ή μειων) </t>
    </r>
    <r>
      <rPr>
        <sz val="10"/>
        <rFont val="Arial Greek"/>
        <family val="2"/>
      </rPr>
      <t>: ΕΚΤΑΚΤΑ ΑΠΟΤΕΛΕΣΜΑΤΑ</t>
    </r>
  </si>
  <si>
    <t>ΟΛΙΚΑ ΑΠΟΤΕΛΕΣΜΑΤΑ(ΕΛΛΕΙΜΑ) ΕΚΜΕΤΑΛΛΕΥΣΕΩΣ</t>
  </si>
  <si>
    <r>
      <t>ΜΕΙΩΝ</t>
    </r>
    <r>
      <rPr>
        <sz val="10"/>
        <rFont val="Arial Greek"/>
        <family val="2"/>
      </rPr>
      <t xml:space="preserve"> Χρεωστικόι τόκοι και συναφή έξοδα</t>
    </r>
  </si>
  <si>
    <r>
      <t xml:space="preserve">ΠΛΕΟΝ (ή μείων) </t>
    </r>
    <r>
      <rPr>
        <sz val="10"/>
        <rFont val="Arial Greek"/>
        <family val="2"/>
      </rPr>
      <t>πιστοτικοί τόκοι και συναφή έσοδα</t>
    </r>
  </si>
  <si>
    <t>ΜΕΡΙΚΑ ΑΠΟΤΕΛΕΣΜΑΤΑ (ΖΗΜΙΕΣ) ΕΚΜΕΤΑΛΛΕΥΣΕΩΣ</t>
  </si>
  <si>
    <t xml:space="preserve">            Έξοδα δημοσίων σχέσεων</t>
  </si>
  <si>
    <r>
      <t>ΜΕΙΟΝ</t>
    </r>
    <r>
      <rPr>
        <sz val="10"/>
        <rFont val="Arial Greek"/>
        <family val="2"/>
      </rPr>
      <t xml:space="preserve"> :Έξοδα διοικητικής λειτουργίας</t>
    </r>
  </si>
  <si>
    <t>Συνολο</t>
  </si>
  <si>
    <t>Σύνολο</t>
  </si>
  <si>
    <r>
      <t>ΠΛΕΟΝ</t>
    </r>
    <r>
      <rPr>
        <sz val="10"/>
        <rFont val="Arial Greek"/>
        <family val="2"/>
      </rPr>
      <t>: Αλλα έσοδα</t>
    </r>
  </si>
  <si>
    <t>Πλεόνασμα εις νέο</t>
  </si>
  <si>
    <t>Μεικτά αποτελέσματα (ελλειμα) εκμεταλλευσεως</t>
  </si>
  <si>
    <t>Λοιποί μη ενσωματωμένοι στο λειτουργικό κόστος φόροι</t>
  </si>
  <si>
    <r>
      <t>ΜΕΙΟΝ:</t>
    </r>
    <r>
      <rPr>
        <sz val="10"/>
        <rFont val="Arial Greek"/>
        <family val="2"/>
      </rPr>
      <t xml:space="preserve"> Κόστος αγαθών και υπηρεσιών</t>
    </r>
  </si>
  <si>
    <t>ΜΕΙΟΝ:</t>
  </si>
  <si>
    <t>3.Τακτικές επιχορηγήσεις από κρατικο προϋπολογισμο</t>
  </si>
  <si>
    <t>2. Έσοδα από φόρους- εισφορές- προστιμα- προσαυξήσεις</t>
  </si>
  <si>
    <t>(+): Υπόλοιπο αποτελεσμάτων (πλενασμάτων) προηγούμενων χρήσεων.</t>
  </si>
  <si>
    <t>Καθαρά αποτελέσματα ( πλεόνασμα ή ελλειμμα) Χρήσεως</t>
  </si>
  <si>
    <t>Ι.Αποτελεσματα εκμεταλέυσεως</t>
  </si>
  <si>
    <t>Ποσά 2004</t>
  </si>
  <si>
    <t>Ποσά 2005</t>
  </si>
  <si>
    <t>ΤΗΣ 31ΗΣ ΔΕΚΕΜΒΡΙΟΥ 2005.</t>
  </si>
  <si>
    <t>31ΗΣ ΔΕΚΕΜΒΡΙΟΥ 2005 (01.01.2005-31.12.2005)</t>
  </si>
  <si>
    <t>ΠΙΝΑΚΑΣ ΔΙΑΘΕΣΗΣ ΑΠΟΤΕΛΕΣΜΑΤΩΝ</t>
  </si>
  <si>
    <t>ΚΑΤΑΣΤΑΣΗ ΛΟΓΑΡΙΑΣΜΟΥ ΑΠΟΤΕΛΕΣΜΑΤΩΝ ΧΡΗΣΕΩΣ</t>
  </si>
  <si>
    <t>1. Έσοδα από πώληση αγαθών και υπηρεσιων</t>
  </si>
  <si>
    <t>ΚΑΘΕΤΗ ΚΑΙ ΟΡΙΖΟΝΤΙΑ ΑΝΑΛΥΣΗ</t>
  </si>
  <si>
    <r>
      <t>Κ</t>
    </r>
    <r>
      <rPr>
        <b/>
        <u val="single"/>
        <sz val="10"/>
        <rFont val="Arial Greek"/>
        <family val="2"/>
      </rPr>
      <t>ΑΘΕΤΗ ΑΝΑΛΥΣΗ</t>
    </r>
  </si>
  <si>
    <t>ΚΑΘΕΤΗ ΑΝΑΛΥΣΗ</t>
  </si>
  <si>
    <t>ΟΡΙΖΟΝΤΙΑ ΑΝΑΛΥΣΗ</t>
  </si>
  <si>
    <t>2005-2004</t>
  </si>
  <si>
    <t>2004-2005</t>
  </si>
  <si>
    <t>2. Χρεωστες διάφοροι</t>
  </si>
  <si>
    <t>1. Υλικα κατασκευής και επισκευής τεχνικών έργων,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</si>
</sst>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16">
    <font>
      <sz val="10"/>
      <name val="Arial Greek"/>
      <family val="0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sz val="14"/>
      <name val="Arial Greek"/>
      <family val="2"/>
    </font>
    <font>
      <u val="single"/>
      <sz val="14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Times New Roman"/>
      <family val="1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8"/>
      <name val="Arial Greek"/>
      <family val="2"/>
    </font>
    <font>
      <b/>
      <u val="single"/>
      <sz val="14"/>
      <name val="Arial Greek"/>
      <family val="2"/>
    </font>
    <font>
      <b/>
      <u val="single"/>
      <sz val="16"/>
      <name val="Arial Greek"/>
      <family val="2"/>
    </font>
    <font>
      <b/>
      <u val="single"/>
      <sz val="12"/>
      <name val="Arial Greek"/>
      <family val="2"/>
    </font>
    <font>
      <sz val="12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19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0" fontId="9" fillId="0" borderId="0" xfId="0" applyNumberFormat="1" applyFont="1" applyAlignment="1">
      <alignment/>
    </xf>
    <xf numFmtId="10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H296"/>
  <sheetViews>
    <sheetView tabSelected="1" view="pageBreakPreview" zoomScaleNormal="75" zoomScaleSheetLayoutView="100" workbookViewId="0" topLeftCell="K1">
      <selection activeCell="H170" sqref="H170"/>
    </sheetView>
  </sheetViews>
  <sheetFormatPr defaultColWidth="9.00390625" defaultRowHeight="12.75"/>
  <cols>
    <col min="4" max="4" width="13.875" style="0" bestFit="1" customWidth="1"/>
    <col min="7" max="7" width="13.375" style="0" bestFit="1" customWidth="1"/>
    <col min="9" max="9" width="12.75390625" style="0" customWidth="1"/>
    <col min="10" max="10" width="15.875" style="0" customWidth="1"/>
    <col min="11" max="11" width="17.75390625" style="0" customWidth="1"/>
    <col min="12" max="12" width="21.125" style="0" customWidth="1"/>
    <col min="13" max="13" width="15.25390625" style="0" customWidth="1"/>
    <col min="14" max="14" width="17.625" style="0" customWidth="1"/>
    <col min="15" max="15" width="20.00390625" style="0" customWidth="1"/>
    <col min="16" max="16" width="21.875" style="0" customWidth="1"/>
    <col min="17" max="17" width="16.00390625" style="0" customWidth="1"/>
    <col min="18" max="18" width="14.125" style="0" customWidth="1"/>
    <col min="19" max="19" width="7.25390625" style="0" customWidth="1"/>
    <col min="20" max="20" width="16.75390625" style="0" customWidth="1"/>
    <col min="26" max="26" width="14.375" style="0" customWidth="1"/>
    <col min="28" max="28" width="14.75390625" style="0" customWidth="1"/>
    <col min="31" max="31" width="14.875" style="0" customWidth="1"/>
    <col min="32" max="32" width="15.75390625" style="0" customWidth="1"/>
    <col min="34" max="34" width="17.75390625" style="0" customWidth="1"/>
  </cols>
  <sheetData>
    <row r="5" spans="9:17" ht="12.75">
      <c r="I5" s="1" t="s">
        <v>0</v>
      </c>
      <c r="J5" s="1"/>
      <c r="P5" s="1" t="s">
        <v>1</v>
      </c>
      <c r="Q5" s="1"/>
    </row>
    <row r="6" spans="3:34" ht="12.75">
      <c r="C6" s="2" t="s">
        <v>2</v>
      </c>
      <c r="D6" s="2"/>
      <c r="J6" s="1" t="s">
        <v>3</v>
      </c>
      <c r="K6" s="1"/>
      <c r="L6" s="1" t="s">
        <v>4</v>
      </c>
      <c r="M6" s="1"/>
      <c r="N6" s="1" t="s">
        <v>5</v>
      </c>
      <c r="O6" s="1"/>
      <c r="P6" s="1" t="s">
        <v>3</v>
      </c>
      <c r="Q6" s="1"/>
      <c r="R6" s="1" t="s">
        <v>4</v>
      </c>
      <c r="S6" s="1"/>
      <c r="T6" s="1" t="s">
        <v>5</v>
      </c>
      <c r="V6" s="1" t="s">
        <v>6</v>
      </c>
      <c r="W6" s="1"/>
      <c r="X6" s="1"/>
      <c r="Y6" s="1"/>
      <c r="Z6" s="1"/>
      <c r="AA6" s="1"/>
      <c r="AB6" s="1"/>
      <c r="AC6" s="1"/>
      <c r="AE6" t="s">
        <v>0</v>
      </c>
      <c r="AH6" t="s">
        <v>1</v>
      </c>
    </row>
    <row r="7" spans="3:29" ht="12.75">
      <c r="C7" s="2" t="s">
        <v>7</v>
      </c>
      <c r="D7" s="2"/>
      <c r="E7" s="2"/>
      <c r="V7" s="1" t="s">
        <v>8</v>
      </c>
      <c r="W7" s="1"/>
      <c r="X7" s="1"/>
      <c r="Y7" s="1"/>
      <c r="Z7" s="1"/>
      <c r="AA7" s="1"/>
      <c r="AB7" s="1"/>
      <c r="AC7" s="1"/>
    </row>
    <row r="8" spans="3:34" ht="12.75">
      <c r="C8" t="s">
        <v>9</v>
      </c>
      <c r="J8" s="3">
        <v>60266.3</v>
      </c>
      <c r="L8" s="3">
        <v>33133.69</v>
      </c>
      <c r="N8" s="3">
        <v>27132.61</v>
      </c>
      <c r="P8" s="3">
        <v>41146.53</v>
      </c>
      <c r="R8" s="3">
        <v>24997.84</v>
      </c>
      <c r="T8" s="3">
        <v>16148.69</v>
      </c>
      <c r="V8" s="1" t="s">
        <v>10</v>
      </c>
      <c r="W8" s="1"/>
      <c r="X8" s="1"/>
      <c r="Y8" s="1"/>
      <c r="Z8" s="1"/>
      <c r="AA8" s="1"/>
      <c r="AB8" s="1"/>
      <c r="AC8" s="1"/>
      <c r="AF8" s="3">
        <v>110065959.8</v>
      </c>
      <c r="AH8" s="3">
        <v>110065959.8</v>
      </c>
    </row>
    <row r="9" spans="3:29" ht="12.75">
      <c r="C9" s="4" t="s">
        <v>11</v>
      </c>
      <c r="V9" s="1" t="s">
        <v>12</v>
      </c>
      <c r="W9" s="1"/>
      <c r="X9" s="1"/>
      <c r="Y9" s="1"/>
      <c r="Z9" s="1"/>
      <c r="AA9" s="1"/>
      <c r="AB9" s="1"/>
      <c r="AC9" s="1"/>
    </row>
    <row r="10" spans="3:34" ht="12.75">
      <c r="C10" s="2" t="s">
        <v>13</v>
      </c>
      <c r="D10" s="2"/>
      <c r="E10" s="2"/>
      <c r="V10" s="5" t="s">
        <v>14</v>
      </c>
      <c r="W10" s="5"/>
      <c r="X10" s="5"/>
      <c r="AF10" s="3">
        <v>239201.79</v>
      </c>
      <c r="AH10" s="3">
        <v>239201.79</v>
      </c>
    </row>
    <row r="11" spans="3:31" ht="12.75">
      <c r="C11" t="s">
        <v>15</v>
      </c>
      <c r="J11" s="3">
        <v>94799587.68</v>
      </c>
      <c r="L11">
        <v>0</v>
      </c>
      <c r="N11" s="3">
        <v>94799587.68</v>
      </c>
      <c r="P11" s="3">
        <v>94799587.68</v>
      </c>
      <c r="R11">
        <v>0</v>
      </c>
      <c r="T11" s="3">
        <v>94799587.68</v>
      </c>
      <c r="V11" s="5" t="s">
        <v>16</v>
      </c>
      <c r="W11" s="5"/>
      <c r="X11" s="5"/>
      <c r="AE11" s="3">
        <v>17704644.89</v>
      </c>
    </row>
    <row r="12" spans="3:34" ht="12.75">
      <c r="C12" t="s">
        <v>17</v>
      </c>
      <c r="J12" s="3">
        <v>5967491.34</v>
      </c>
      <c r="L12" s="3">
        <v>2862345.6</v>
      </c>
      <c r="N12" s="3">
        <v>3105145.44</v>
      </c>
      <c r="P12" s="3">
        <v>5967491.34</v>
      </c>
      <c r="R12" s="3">
        <v>2365253.88</v>
      </c>
      <c r="T12" s="3">
        <v>3602237.46</v>
      </c>
      <c r="V12" s="1" t="s">
        <v>18</v>
      </c>
      <c r="W12" s="1"/>
      <c r="X12" s="1"/>
      <c r="Y12" s="1"/>
      <c r="Z12" s="1"/>
      <c r="AE12" s="3">
        <v>4600342.94</v>
      </c>
      <c r="AF12" s="3">
        <v>13104301.95</v>
      </c>
      <c r="AH12" s="3">
        <v>9780425.18</v>
      </c>
    </row>
    <row r="13" spans="3:22" ht="12.75">
      <c r="C13" t="s">
        <v>19</v>
      </c>
      <c r="J13" s="3">
        <v>15872693.94</v>
      </c>
      <c r="L13" s="3">
        <v>7818240.23</v>
      </c>
      <c r="N13" s="3">
        <v>8054453.71</v>
      </c>
      <c r="P13" s="3">
        <v>15242369.61</v>
      </c>
      <c r="R13" s="3">
        <v>6548567.67</v>
      </c>
      <c r="T13" t="s">
        <v>20</v>
      </c>
      <c r="V13" s="1" t="s">
        <v>21</v>
      </c>
    </row>
    <row r="14" spans="3:34" ht="12.75">
      <c r="C14" t="s">
        <v>22</v>
      </c>
      <c r="J14" s="3">
        <v>3700786.02</v>
      </c>
      <c r="L14" s="3">
        <v>2015103.23</v>
      </c>
      <c r="N14" s="3">
        <v>1685682.79</v>
      </c>
      <c r="P14" s="3">
        <v>3652790.47</v>
      </c>
      <c r="R14" s="3">
        <v>1710825.79</v>
      </c>
      <c r="T14" t="s">
        <v>23</v>
      </c>
      <c r="V14" s="5" t="s">
        <v>24</v>
      </c>
      <c r="W14" s="5"/>
      <c r="X14" s="5"/>
      <c r="Y14" s="5"/>
      <c r="Z14" s="5"/>
      <c r="AA14" s="5"/>
      <c r="AB14" s="5"/>
      <c r="AC14" s="5"/>
      <c r="AF14" s="3">
        <v>576102.17</v>
      </c>
      <c r="AH14" s="3">
        <v>228582.1</v>
      </c>
    </row>
    <row r="15" spans="3:34" ht="12.75">
      <c r="C15" t="s">
        <v>25</v>
      </c>
      <c r="J15" s="3">
        <v>4748537.15</v>
      </c>
      <c r="L15" s="3">
        <v>1803508.81</v>
      </c>
      <c r="N15" s="3">
        <v>2987028.34</v>
      </c>
      <c r="P15" s="3">
        <v>4768011.21</v>
      </c>
      <c r="R15" s="3">
        <v>1421929.15</v>
      </c>
      <c r="T15" s="3">
        <v>3346082.06</v>
      </c>
      <c r="V15" s="5" t="s">
        <v>26</v>
      </c>
      <c r="W15" s="5"/>
      <c r="X15" s="5"/>
      <c r="Y15" s="5"/>
      <c r="Z15" s="5"/>
      <c r="AA15" s="5"/>
      <c r="AB15" s="5"/>
      <c r="AC15" s="5"/>
      <c r="AF15" s="3">
        <v>93791.02</v>
      </c>
      <c r="AH15" s="3">
        <v>-134791.08</v>
      </c>
    </row>
    <row r="16" spans="3:34" ht="12.75">
      <c r="C16" t="s">
        <v>27</v>
      </c>
      <c r="J16" s="3">
        <v>2408860.9</v>
      </c>
      <c r="L16" s="3">
        <v>1599664.78</v>
      </c>
      <c r="N16" s="3">
        <v>809196.12</v>
      </c>
      <c r="P16" s="3">
        <v>2408860.9</v>
      </c>
      <c r="R16" s="3">
        <v>1399006.67</v>
      </c>
      <c r="T16" s="3">
        <v>1009854.23</v>
      </c>
      <c r="X16" s="1" t="s">
        <v>28</v>
      </c>
      <c r="Y16" s="1"/>
      <c r="Z16" s="1"/>
      <c r="AA16" s="1"/>
      <c r="AE16" s="3"/>
      <c r="AF16" s="6">
        <v>669893.19</v>
      </c>
      <c r="AG16" s="1"/>
      <c r="AH16" s="6">
        <v>93791.02</v>
      </c>
    </row>
    <row r="17" spans="3:34" ht="12.75">
      <c r="C17" t="s">
        <v>29</v>
      </c>
      <c r="J17" s="3">
        <v>1231539</v>
      </c>
      <c r="L17" s="3">
        <v>913410.96</v>
      </c>
      <c r="N17" s="3">
        <v>318128.04</v>
      </c>
      <c r="P17" s="3">
        <v>1231539</v>
      </c>
      <c r="R17" s="3">
        <v>655255.9</v>
      </c>
      <c r="T17" s="3">
        <v>576283.1</v>
      </c>
      <c r="W17" t="s">
        <v>30</v>
      </c>
      <c r="X17" s="1" t="s">
        <v>31</v>
      </c>
      <c r="Y17" s="1"/>
      <c r="Z17" s="1"/>
      <c r="AA17" s="1"/>
      <c r="AF17" s="6">
        <v>124079356.73</v>
      </c>
      <c r="AG17" s="1"/>
      <c r="AH17" s="6">
        <v>120179377.79</v>
      </c>
    </row>
    <row r="18" spans="3:22" ht="12.75">
      <c r="C18" t="s">
        <v>32</v>
      </c>
      <c r="J18" s="7">
        <v>1242345358</v>
      </c>
      <c r="L18" s="3">
        <v>1031588.05</v>
      </c>
      <c r="N18" s="3">
        <v>210757.53</v>
      </c>
      <c r="P18" s="3">
        <v>1196651.09</v>
      </c>
      <c r="R18" s="3">
        <v>929000.85</v>
      </c>
      <c r="T18" s="3">
        <v>267650.24</v>
      </c>
      <c r="V18" s="1" t="s">
        <v>33</v>
      </c>
    </row>
    <row r="19" spans="3:34" ht="12.75">
      <c r="C19" t="s">
        <v>34</v>
      </c>
      <c r="J19" s="3">
        <v>209663.38</v>
      </c>
      <c r="L19" s="3">
        <v>125525.41</v>
      </c>
      <c r="N19" s="3">
        <v>84137.97</v>
      </c>
      <c r="P19" s="3">
        <v>199506.06</v>
      </c>
      <c r="R19" s="3">
        <v>115287.02</v>
      </c>
      <c r="T19" s="3">
        <v>84219.04</v>
      </c>
      <c r="V19" s="5" t="s">
        <v>35</v>
      </c>
      <c r="W19" s="5"/>
      <c r="X19" s="5"/>
      <c r="Y19" s="5"/>
      <c r="Z19" s="5"/>
      <c r="AA19" s="5"/>
      <c r="AB19" s="5"/>
      <c r="AC19" s="5"/>
      <c r="AF19" s="3">
        <v>0</v>
      </c>
      <c r="AH19" s="3">
        <v>0</v>
      </c>
    </row>
    <row r="20" spans="3:22" ht="12.75">
      <c r="C20" t="s">
        <v>36</v>
      </c>
      <c r="J20" s="3">
        <v>3220493.4</v>
      </c>
      <c r="L20" s="3">
        <v>2267422.285</v>
      </c>
      <c r="N20" s="3">
        <v>953071.12</v>
      </c>
      <c r="P20" s="3">
        <v>2393939</v>
      </c>
      <c r="R20" s="3">
        <v>1975402.64</v>
      </c>
      <c r="T20" s="3">
        <v>418536.36</v>
      </c>
      <c r="V20" s="1" t="s">
        <v>37</v>
      </c>
    </row>
    <row r="21" spans="3:22" ht="12.75">
      <c r="C21" t="s">
        <v>38</v>
      </c>
      <c r="J21" s="3">
        <v>547947.63</v>
      </c>
      <c r="L21" s="3">
        <v>266465.19</v>
      </c>
      <c r="N21" s="3">
        <v>281482.44</v>
      </c>
      <c r="P21" s="3">
        <v>333433.78</v>
      </c>
      <c r="R21" s="3">
        <v>209069.05</v>
      </c>
      <c r="T21" s="3">
        <v>124364.73</v>
      </c>
      <c r="V21" s="1" t="s">
        <v>39</v>
      </c>
    </row>
    <row r="22" spans="3:34" ht="12.75">
      <c r="C22" t="s">
        <v>40</v>
      </c>
      <c r="J22" s="3">
        <v>14651309.29</v>
      </c>
      <c r="L22" s="3">
        <v>0</v>
      </c>
      <c r="N22" s="3">
        <v>14651309.29</v>
      </c>
      <c r="P22" s="3">
        <v>8691843.82</v>
      </c>
      <c r="R22" s="3">
        <v>0</v>
      </c>
      <c r="T22" s="3">
        <v>8691843.82</v>
      </c>
      <c r="V22" s="5" t="s">
        <v>41</v>
      </c>
      <c r="W22" s="5"/>
      <c r="X22" s="5"/>
      <c r="AF22" s="3">
        <v>592430.51</v>
      </c>
      <c r="AH22">
        <v>0</v>
      </c>
    </row>
    <row r="23" spans="5:34" ht="12.75">
      <c r="E23" s="1" t="s">
        <v>42</v>
      </c>
      <c r="F23" s="1"/>
      <c r="J23" s="6">
        <v>148637255.31</v>
      </c>
      <c r="K23" s="1"/>
      <c r="L23" s="6">
        <v>20703274.84</v>
      </c>
      <c r="M23" s="1"/>
      <c r="N23" s="6">
        <v>127933980.47</v>
      </c>
      <c r="O23" s="1"/>
      <c r="P23" s="6">
        <v>140886050.96</v>
      </c>
      <c r="Q23" s="1"/>
      <c r="R23" s="6">
        <v>17329598.62</v>
      </c>
      <c r="S23" s="1"/>
      <c r="T23" s="6">
        <v>123556452.34</v>
      </c>
      <c r="V23" s="5" t="s">
        <v>43</v>
      </c>
      <c r="W23" s="5"/>
      <c r="X23" s="5"/>
      <c r="AF23" s="3">
        <v>3231052.19</v>
      </c>
      <c r="AH23" s="3">
        <v>3580241.9</v>
      </c>
    </row>
    <row r="24" spans="3:34" ht="12.75">
      <c r="C24" t="s">
        <v>44</v>
      </c>
      <c r="X24" s="1" t="s">
        <v>45</v>
      </c>
      <c r="AF24" s="6">
        <v>3823482.7</v>
      </c>
      <c r="AG24" s="1"/>
      <c r="AH24" s="6">
        <v>3580241.9</v>
      </c>
    </row>
    <row r="25" spans="3:22" ht="12.75">
      <c r="C25" t="s">
        <v>46</v>
      </c>
      <c r="N25" s="3">
        <v>80912.34</v>
      </c>
      <c r="T25" s="3">
        <v>66902.34</v>
      </c>
      <c r="V25" s="1" t="s">
        <v>47</v>
      </c>
    </row>
    <row r="26" spans="3:34" ht="12.75">
      <c r="C26" t="s">
        <v>48</v>
      </c>
      <c r="N26" s="3">
        <v>6796.77</v>
      </c>
      <c r="T26" s="3">
        <v>6796.77</v>
      </c>
      <c r="V26" s="5" t="s">
        <v>49</v>
      </c>
      <c r="W26" s="5"/>
      <c r="X26" s="5"/>
      <c r="Y26" s="5"/>
      <c r="Z26" s="5"/>
      <c r="AA26" s="5"/>
      <c r="AB26" s="5"/>
      <c r="AF26" s="3">
        <v>3231250.48</v>
      </c>
      <c r="AH26" s="3">
        <v>2235150.12</v>
      </c>
    </row>
    <row r="27" spans="5:34" ht="12.75">
      <c r="E27" s="1" t="s">
        <v>50</v>
      </c>
      <c r="F27" s="1"/>
      <c r="N27" s="6">
        <v>87709.11</v>
      </c>
      <c r="T27" s="6">
        <v>73699.11</v>
      </c>
      <c r="V27" s="5" t="s">
        <v>51</v>
      </c>
      <c r="W27" s="5"/>
      <c r="X27" s="5"/>
      <c r="Y27" s="5"/>
      <c r="Z27" s="5"/>
      <c r="AA27" s="5"/>
      <c r="AB27" s="5"/>
      <c r="AF27" s="3">
        <v>98673.65</v>
      </c>
      <c r="AH27" s="3">
        <v>78026.98</v>
      </c>
    </row>
    <row r="28" spans="5:34" ht="12.75">
      <c r="E28" s="1" t="s">
        <v>83</v>
      </c>
      <c r="F28" s="1"/>
      <c r="G28" s="1"/>
      <c r="N28" s="6">
        <v>128021689.58</v>
      </c>
      <c r="T28" s="6">
        <v>123630151.45</v>
      </c>
      <c r="V28" s="5" t="s">
        <v>53</v>
      </c>
      <c r="W28" s="5"/>
      <c r="X28" s="5"/>
      <c r="Y28" s="5"/>
      <c r="Z28" s="5"/>
      <c r="AA28" s="5"/>
      <c r="AB28" s="5"/>
      <c r="AF28" s="3">
        <v>295724.58</v>
      </c>
      <c r="AH28" s="3">
        <v>265125.55</v>
      </c>
    </row>
    <row r="29" spans="3:34" ht="12.75">
      <c r="C29" t="s">
        <v>52</v>
      </c>
      <c r="V29" s="5" t="s">
        <v>55</v>
      </c>
      <c r="W29" s="5"/>
      <c r="X29" s="5"/>
      <c r="Y29" s="5"/>
      <c r="Z29" s="5"/>
      <c r="AA29" s="5"/>
      <c r="AB29" s="5"/>
      <c r="AF29" s="3">
        <v>401009.75</v>
      </c>
      <c r="AH29" s="3">
        <v>327417.66</v>
      </c>
    </row>
    <row r="30" spans="3:34" ht="12.75">
      <c r="C30" s="2" t="s">
        <v>54</v>
      </c>
      <c r="D30" s="2"/>
      <c r="V30" s="5" t="s">
        <v>57</v>
      </c>
      <c r="W30" s="5"/>
      <c r="X30" s="5"/>
      <c r="AF30" s="3">
        <v>114430.37</v>
      </c>
      <c r="AH30" s="3">
        <v>163197.3</v>
      </c>
    </row>
    <row r="31" spans="3:34" ht="12.75">
      <c r="C31" t="s">
        <v>56</v>
      </c>
      <c r="X31" s="1" t="s">
        <v>59</v>
      </c>
      <c r="Y31" s="1"/>
      <c r="Z31" s="1"/>
      <c r="AF31" s="4">
        <f>SUM(AF26:AF30)</f>
        <v>4141088.83</v>
      </c>
      <c r="AG31" s="2"/>
      <c r="AH31" s="4">
        <f>SUM(AH26:AH30)</f>
        <v>3068917.61</v>
      </c>
    </row>
    <row r="32" spans="3:34" ht="12.75">
      <c r="C32" t="s">
        <v>58</v>
      </c>
      <c r="N32" s="3">
        <v>88885.35</v>
      </c>
      <c r="T32" s="3">
        <v>114069.86</v>
      </c>
      <c r="X32" s="1" t="s">
        <v>61</v>
      </c>
      <c r="Y32" s="1"/>
      <c r="Z32" s="1"/>
      <c r="AF32" s="4">
        <v>7964571.53</v>
      </c>
      <c r="AG32" s="2"/>
      <c r="AH32" s="4">
        <v>6649159.51</v>
      </c>
    </row>
    <row r="33" spans="3:29" ht="12.75">
      <c r="C33" s="2" t="s">
        <v>60</v>
      </c>
      <c r="D33" s="2"/>
      <c r="X33" s="1"/>
      <c r="Y33" s="1"/>
      <c r="Z33" s="1"/>
      <c r="AC33" s="1"/>
    </row>
    <row r="34" spans="3:20" ht="12.75">
      <c r="C34" t="s">
        <v>62</v>
      </c>
      <c r="N34" s="3">
        <v>1243966.71</v>
      </c>
      <c r="T34" s="3">
        <v>1034987.35</v>
      </c>
    </row>
    <row r="35" spans="3:20" ht="12.75">
      <c r="C35" t="s">
        <v>63</v>
      </c>
      <c r="N35" s="3">
        <v>4675.44</v>
      </c>
      <c r="T35" s="3">
        <v>390496.24</v>
      </c>
    </row>
    <row r="36" spans="5:20" ht="12.75">
      <c r="E36" s="1" t="s">
        <v>64</v>
      </c>
      <c r="F36" s="1"/>
      <c r="N36" s="6">
        <v>1248642.15</v>
      </c>
      <c r="T36" s="6">
        <v>1425483.59</v>
      </c>
    </row>
    <row r="37" ht="12.75">
      <c r="C37" s="2" t="s">
        <v>65</v>
      </c>
    </row>
    <row r="38" spans="3:20" ht="12.75">
      <c r="C38" t="s">
        <v>66</v>
      </c>
      <c r="N38" s="3">
        <v>10937.6</v>
      </c>
      <c r="T38" s="3">
        <v>71936.69</v>
      </c>
    </row>
    <row r="39" spans="3:20" ht="12.75">
      <c r="C39" t="s">
        <v>67</v>
      </c>
      <c r="N39" s="3">
        <v>1845909.82</v>
      </c>
      <c r="T39" s="3">
        <v>785775.2</v>
      </c>
    </row>
    <row r="40" spans="5:20" ht="12.75">
      <c r="E40" s="1" t="s">
        <v>68</v>
      </c>
      <c r="F40" s="1"/>
      <c r="N40" s="6">
        <v>1856847.42</v>
      </c>
      <c r="T40" s="6">
        <v>857711.89</v>
      </c>
    </row>
    <row r="41" spans="4:26" ht="12.75">
      <c r="D41" t="s">
        <v>69</v>
      </c>
      <c r="N41" s="6">
        <v>3194374.92</v>
      </c>
      <c r="T41" s="6">
        <v>2397265.34</v>
      </c>
      <c r="V41" s="1" t="s">
        <v>71</v>
      </c>
      <c r="W41" s="1"/>
      <c r="X41" s="1"/>
      <c r="Y41" s="1"/>
      <c r="Z41" s="1"/>
    </row>
    <row r="42" spans="3:34" ht="12.75">
      <c r="C42" t="s">
        <v>70</v>
      </c>
      <c r="T42" s="3">
        <v>859675.88</v>
      </c>
      <c r="V42" t="s">
        <v>73</v>
      </c>
      <c r="AF42" s="3">
        <v>148894.53</v>
      </c>
      <c r="AH42" s="3">
        <v>107169.82</v>
      </c>
    </row>
    <row r="43" spans="3:34" ht="12.75">
      <c r="C43" t="s">
        <v>72</v>
      </c>
      <c r="N43" s="3">
        <v>949625.68</v>
      </c>
      <c r="T43" s="6">
        <v>859675.88</v>
      </c>
      <c r="V43" s="1"/>
      <c r="W43" s="1"/>
      <c r="X43" s="1" t="s">
        <v>75</v>
      </c>
      <c r="AF43" s="3">
        <v>148894.53</v>
      </c>
      <c r="AH43" s="3">
        <v>107169.82</v>
      </c>
    </row>
    <row r="44" spans="5:34" ht="12.75">
      <c r="E44" s="1" t="s">
        <v>74</v>
      </c>
      <c r="F44" s="1"/>
      <c r="N44" s="6">
        <v>949625.68</v>
      </c>
      <c r="T44" s="6">
        <v>126935707.12</v>
      </c>
      <c r="V44" s="1" t="s">
        <v>77</v>
      </c>
      <c r="W44" s="1"/>
      <c r="X44" s="1"/>
      <c r="AF44" s="3">
        <v>132192822.79</v>
      </c>
      <c r="AH44" s="3">
        <v>126935707.12</v>
      </c>
    </row>
    <row r="45" spans="3:24" ht="12.75">
      <c r="C45" t="s">
        <v>76</v>
      </c>
      <c r="N45" s="6">
        <v>132192822.79</v>
      </c>
      <c r="V45" s="1" t="s">
        <v>79</v>
      </c>
      <c r="W45" s="1"/>
      <c r="X45" s="1"/>
    </row>
    <row r="46" spans="3:34" ht="12.75">
      <c r="C46" s="2" t="s">
        <v>78</v>
      </c>
      <c r="D46" s="2"/>
      <c r="E46" s="2"/>
      <c r="F46" s="2"/>
      <c r="T46" s="3">
        <v>36269767.29</v>
      </c>
      <c r="V46" t="s">
        <v>81</v>
      </c>
      <c r="AF46" s="8">
        <v>62853652.81</v>
      </c>
      <c r="AG46" s="9"/>
      <c r="AH46" s="8">
        <v>36269767.29</v>
      </c>
    </row>
    <row r="47" ht="12.75">
      <c r="C47" t="s">
        <v>80</v>
      </c>
    </row>
    <row r="48" ht="12.75">
      <c r="C48" t="s">
        <v>82</v>
      </c>
    </row>
    <row r="50" spans="4:23" ht="12.75">
      <c r="D50" s="2" t="s">
        <v>118</v>
      </c>
      <c r="E50" s="2"/>
      <c r="F50" s="2"/>
      <c r="G50" s="2"/>
      <c r="H50" s="2"/>
      <c r="I50" s="2"/>
      <c r="T50" s="2" t="s">
        <v>117</v>
      </c>
      <c r="U50" s="2"/>
      <c r="V50" s="2"/>
      <c r="W50" s="2"/>
    </row>
    <row r="51" spans="4:23" ht="12.75">
      <c r="D51" s="2" t="s">
        <v>116</v>
      </c>
      <c r="E51" s="2"/>
      <c r="F51" s="2"/>
      <c r="G51" s="2"/>
      <c r="H51" s="2"/>
      <c r="I51" s="2"/>
      <c r="T51" s="2" t="s">
        <v>115</v>
      </c>
      <c r="U51" s="2"/>
      <c r="V51" s="2"/>
      <c r="W51" s="2"/>
    </row>
    <row r="52" spans="11:28" ht="12.75">
      <c r="K52" t="s">
        <v>0</v>
      </c>
      <c r="O52" t="s">
        <v>1</v>
      </c>
      <c r="Z52" t="s">
        <v>114</v>
      </c>
      <c r="AB52" t="s">
        <v>113</v>
      </c>
    </row>
    <row r="53" spans="4:28" ht="12.75">
      <c r="D53" s="1" t="s">
        <v>112</v>
      </c>
      <c r="E53" s="1"/>
      <c r="F53" s="1"/>
      <c r="T53" t="s">
        <v>111</v>
      </c>
      <c r="Z53" s="3">
        <v>576102.17</v>
      </c>
      <c r="AB53" s="3">
        <v>228582.1</v>
      </c>
    </row>
    <row r="54" spans="4:28" ht="12.75">
      <c r="D54" t="s">
        <v>119</v>
      </c>
      <c r="K54" s="3">
        <v>7809444.3</v>
      </c>
      <c r="O54" s="3">
        <v>6231591.61</v>
      </c>
      <c r="T54" t="s">
        <v>110</v>
      </c>
      <c r="Z54" s="8">
        <v>93791.02</v>
      </c>
      <c r="AA54" s="9"/>
      <c r="AB54" s="8">
        <v>-134791.08</v>
      </c>
    </row>
    <row r="55" spans="4:28" ht="12.75">
      <c r="D55" t="s">
        <v>109</v>
      </c>
      <c r="K55" s="3">
        <v>879526.27</v>
      </c>
      <c r="L55" s="3">
        <v>8688970.57</v>
      </c>
      <c r="O55" s="3">
        <v>1070344.47</v>
      </c>
      <c r="P55" s="3">
        <v>7301936.08</v>
      </c>
      <c r="X55" t="s">
        <v>101</v>
      </c>
      <c r="Z55" s="4">
        <v>669893.19</v>
      </c>
      <c r="AA55" s="2"/>
      <c r="AB55" s="4">
        <v>93791.02</v>
      </c>
    </row>
    <row r="56" spans="4:20" ht="12.75">
      <c r="D56" t="s">
        <v>108</v>
      </c>
      <c r="L56" s="3">
        <v>7674026.41</v>
      </c>
      <c r="M56" s="3">
        <v>16362996.98</v>
      </c>
      <c r="P56" s="3">
        <v>6524450.37</v>
      </c>
      <c r="Q56" s="3">
        <v>13826386.45</v>
      </c>
      <c r="T56" t="s">
        <v>107</v>
      </c>
    </row>
    <row r="57" spans="4:28" ht="12.75">
      <c r="D57" s="1" t="s">
        <v>106</v>
      </c>
      <c r="E57" s="5"/>
      <c r="F57" s="5"/>
      <c r="G57" s="5"/>
      <c r="H57" s="5"/>
      <c r="I57" s="5"/>
      <c r="M57" s="8">
        <v>16668333.23</v>
      </c>
      <c r="Q57" s="8">
        <v>14870464.69</v>
      </c>
      <c r="T57" t="s">
        <v>105</v>
      </c>
      <c r="Z57">
        <v>0</v>
      </c>
      <c r="AB57">
        <v>0</v>
      </c>
    </row>
    <row r="58" spans="4:28" ht="12.75">
      <c r="D58" s="5"/>
      <c r="E58" s="5" t="s">
        <v>104</v>
      </c>
      <c r="F58" s="5"/>
      <c r="G58" s="5"/>
      <c r="H58" s="5"/>
      <c r="I58" s="5"/>
      <c r="M58" s="3">
        <v>-305336.25</v>
      </c>
      <c r="Q58" s="3">
        <v>-1044078.24</v>
      </c>
      <c r="T58" t="s">
        <v>103</v>
      </c>
      <c r="Z58" s="4">
        <v>669893.19</v>
      </c>
      <c r="AB58" s="4">
        <v>93791.02</v>
      </c>
    </row>
    <row r="59" spans="4:28" ht="12.75">
      <c r="D59" s="1" t="s">
        <v>102</v>
      </c>
      <c r="E59" s="5"/>
      <c r="M59" s="3">
        <v>653254.05</v>
      </c>
      <c r="Q59" s="8">
        <v>1008041.3</v>
      </c>
      <c r="X59" t="s">
        <v>101</v>
      </c>
      <c r="Z59" s="4">
        <v>669893.19</v>
      </c>
      <c r="AB59" s="4">
        <v>93791.02</v>
      </c>
    </row>
    <row r="60" spans="5:17" ht="12.75">
      <c r="E60" s="1" t="s">
        <v>100</v>
      </c>
      <c r="M60" s="3">
        <v>347917.8</v>
      </c>
      <c r="Q60" s="3">
        <v>-36036.94</v>
      </c>
    </row>
    <row r="61" spans="4:16" ht="12.75">
      <c r="D61" s="1" t="s">
        <v>99</v>
      </c>
      <c r="E61" s="5"/>
      <c r="F61" s="5"/>
      <c r="G61" s="5"/>
      <c r="H61" s="1"/>
      <c r="I61" s="1"/>
      <c r="L61" s="3">
        <v>494536.44</v>
      </c>
      <c r="P61" s="3">
        <v>850829.91</v>
      </c>
    </row>
    <row r="62" spans="4:17" ht="12.75">
      <c r="D62" s="5" t="s">
        <v>98</v>
      </c>
      <c r="E62" s="5"/>
      <c r="F62" s="5"/>
      <c r="G62" s="5"/>
      <c r="H62" s="1"/>
      <c r="I62" s="1"/>
      <c r="L62" s="8">
        <v>67220.36</v>
      </c>
      <c r="M62" s="8">
        <v>561756.8</v>
      </c>
      <c r="P62" s="8">
        <v>247069.36</v>
      </c>
      <c r="Q62" s="8">
        <v>1097899.27</v>
      </c>
    </row>
    <row r="63" spans="4:17" ht="12.75">
      <c r="D63" s="1" t="s">
        <v>97</v>
      </c>
      <c r="E63" s="1"/>
      <c r="F63" s="1"/>
      <c r="G63" s="1"/>
      <c r="H63" s="1"/>
      <c r="I63" s="1"/>
      <c r="M63" s="3">
        <v>213839</v>
      </c>
      <c r="Q63" s="3">
        <v>-1133936.21</v>
      </c>
    </row>
    <row r="64" spans="4:16" ht="12.75">
      <c r="D64" s="1" t="s">
        <v>96</v>
      </c>
      <c r="E64" s="5"/>
      <c r="F64" s="5"/>
      <c r="G64" s="5"/>
      <c r="H64" s="5"/>
      <c r="I64" s="5"/>
      <c r="J64" s="1"/>
      <c r="L64" s="3">
        <v>16817.93</v>
      </c>
      <c r="P64" s="3">
        <v>18419.9</v>
      </c>
    </row>
    <row r="65" spans="4:17" ht="12.75">
      <c r="D65" s="1" t="s">
        <v>95</v>
      </c>
      <c r="E65" s="5"/>
      <c r="F65" s="5"/>
      <c r="G65" s="5"/>
      <c r="H65" s="5"/>
      <c r="I65" s="5"/>
      <c r="J65" s="1"/>
      <c r="L65" s="8">
        <v>233852.67</v>
      </c>
      <c r="M65" s="8">
        <v>217034.74</v>
      </c>
      <c r="P65" s="8">
        <v>258642.25</v>
      </c>
      <c r="Q65" s="8">
        <v>240222.35</v>
      </c>
    </row>
    <row r="66" spans="4:17" ht="12.75">
      <c r="D66" s="1"/>
      <c r="E66" s="1" t="s">
        <v>94</v>
      </c>
      <c r="F66" s="1"/>
      <c r="G66" s="1"/>
      <c r="H66" s="1"/>
      <c r="I66" s="1"/>
      <c r="J66" s="1"/>
      <c r="M66" s="3">
        <v>430873.74</v>
      </c>
      <c r="Q66" s="3">
        <v>-1374158.56</v>
      </c>
    </row>
    <row r="67" spans="4:8" ht="12.75">
      <c r="D67" s="5" t="s">
        <v>93</v>
      </c>
      <c r="E67" s="5"/>
      <c r="F67" s="5"/>
      <c r="G67" s="5"/>
      <c r="H67" s="5"/>
    </row>
    <row r="68" spans="4:15" ht="12.75">
      <c r="D68" t="s">
        <v>92</v>
      </c>
      <c r="K68" s="3">
        <v>973026.44</v>
      </c>
      <c r="O68" s="3">
        <v>2129910.34</v>
      </c>
    </row>
    <row r="69" spans="4:15" ht="12.75">
      <c r="D69" t="s">
        <v>91</v>
      </c>
      <c r="K69" s="3">
        <v>1361.1</v>
      </c>
      <c r="O69">
        <v>85.14</v>
      </c>
    </row>
    <row r="70" spans="4:16" ht="12.75">
      <c r="D70" t="s">
        <v>90</v>
      </c>
      <c r="K70" s="8">
        <v>231587.45</v>
      </c>
      <c r="L70" s="8">
        <v>1205974.99</v>
      </c>
      <c r="M70" s="9"/>
      <c r="O70" s="8">
        <v>12663.36</v>
      </c>
      <c r="P70" s="3">
        <v>2142658.84</v>
      </c>
    </row>
    <row r="71" spans="4:15" ht="12.75">
      <c r="D71" s="1" t="s">
        <v>89</v>
      </c>
      <c r="K71">
        <v>63.28</v>
      </c>
      <c r="M71" s="9"/>
      <c r="O71">
        <v>0</v>
      </c>
    </row>
    <row r="72" spans="4:17" ht="12.75">
      <c r="D72" t="s">
        <v>88</v>
      </c>
      <c r="K72" s="8">
        <v>198935.8</v>
      </c>
      <c r="L72" s="8">
        <v>198999.08</v>
      </c>
      <c r="M72" s="8">
        <v>1006975.91</v>
      </c>
      <c r="O72" s="8">
        <v>539918.18</v>
      </c>
      <c r="P72" s="8">
        <v>539918.18</v>
      </c>
      <c r="Q72" s="8">
        <v>1602740.66</v>
      </c>
    </row>
    <row r="73" spans="4:17" ht="12.75">
      <c r="D73" s="1" t="s">
        <v>87</v>
      </c>
      <c r="E73" s="1"/>
      <c r="F73" s="1"/>
      <c r="G73" s="1"/>
      <c r="H73" s="1"/>
      <c r="M73" s="6">
        <v>576102.17</v>
      </c>
      <c r="Q73" s="6">
        <v>228582.1</v>
      </c>
    </row>
    <row r="75" spans="4:17" ht="12.75">
      <c r="D75" s="1" t="s">
        <v>86</v>
      </c>
      <c r="L75" s="3">
        <v>3384268.75</v>
      </c>
      <c r="P75" s="3">
        <v>3123720.14</v>
      </c>
      <c r="Q75" s="9"/>
    </row>
    <row r="76" spans="4:17" ht="12.75">
      <c r="D76" s="1" t="s">
        <v>85</v>
      </c>
      <c r="L76" s="8">
        <v>3384268.75</v>
      </c>
      <c r="M76">
        <v>0</v>
      </c>
      <c r="P76" s="8">
        <v>3123720.14</v>
      </c>
      <c r="Q76" s="9">
        <v>0</v>
      </c>
    </row>
    <row r="77" spans="4:17" ht="12.75">
      <c r="D77" s="2" t="s">
        <v>84</v>
      </c>
      <c r="E77" s="2"/>
      <c r="F77" s="2"/>
      <c r="G77" s="2"/>
      <c r="H77" s="2"/>
      <c r="I77" s="2"/>
      <c r="M77" s="4">
        <v>576102.17</v>
      </c>
      <c r="Q77" s="4">
        <v>228582.1</v>
      </c>
    </row>
    <row r="79" spans="3:17" ht="18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1" spans="4:10" ht="12.75">
      <c r="D81" s="9"/>
      <c r="I81" s="10"/>
      <c r="J81" s="10"/>
    </row>
    <row r="84" spans="3:13" ht="18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7" spans="4:26" ht="18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4:26" ht="18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4:26" ht="18">
      <c r="D89" s="11"/>
      <c r="E89" s="11"/>
      <c r="F89" s="11"/>
      <c r="G89" s="13"/>
      <c r="H89" s="11"/>
      <c r="I89" s="14"/>
      <c r="J89" s="11"/>
      <c r="K89" s="1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4:26" ht="18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4:26" ht="18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4:26" ht="18">
      <c r="D92" s="11"/>
      <c r="E92" s="11"/>
      <c r="F92" s="11"/>
      <c r="G92" s="13"/>
      <c r="H92" s="11"/>
      <c r="I92" s="11"/>
      <c r="J92" s="11"/>
      <c r="K92" s="11"/>
      <c r="L92" s="16"/>
      <c r="M92" s="14"/>
      <c r="N92" s="11"/>
      <c r="O92" s="14"/>
      <c r="P92" s="16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4:26" ht="18">
      <c r="D93" s="11"/>
      <c r="E93" s="11"/>
      <c r="F93" s="11"/>
      <c r="G93" s="11"/>
      <c r="H93" s="11"/>
      <c r="I93" s="11"/>
      <c r="J93" s="11"/>
      <c r="K93" s="11"/>
      <c r="L93" s="17"/>
      <c r="M93" s="11"/>
      <c r="N93" s="11"/>
      <c r="O93" s="11"/>
      <c r="P93" s="17"/>
      <c r="Q93" s="14"/>
      <c r="R93" s="11"/>
      <c r="S93" s="11"/>
      <c r="T93" s="11"/>
      <c r="U93" s="11"/>
      <c r="V93" s="11"/>
      <c r="W93" s="11"/>
      <c r="X93" s="11"/>
      <c r="Y93" s="11"/>
      <c r="Z93" s="11"/>
    </row>
    <row r="94" spans="4:26" ht="18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4:26" ht="18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3:26" ht="18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3:26" ht="18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3:26" ht="18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8">
      <c r="C99" s="11"/>
    </row>
    <row r="102" spans="3:12" ht="18">
      <c r="C102" s="11"/>
      <c r="J102" s="12"/>
      <c r="L102" s="12"/>
    </row>
    <row r="103" ht="18">
      <c r="H103" s="11"/>
    </row>
    <row r="104" ht="18">
      <c r="C104" s="11"/>
    </row>
    <row r="107" spans="7:12" ht="12.75">
      <c r="G107" s="9"/>
      <c r="J107" s="12"/>
      <c r="L107" s="12"/>
    </row>
    <row r="110" spans="3:17" ht="18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3:17" ht="18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3:17" ht="18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ht="18">
      <c r="C113" s="11"/>
    </row>
    <row r="115" spans="3:14" ht="18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ht="18">
      <c r="C116" s="11"/>
    </row>
    <row r="118" spans="3:13" ht="15.75">
      <c r="C118" s="31"/>
      <c r="D118" s="31"/>
      <c r="E118" s="31"/>
      <c r="F118" s="31"/>
      <c r="G118" s="31"/>
      <c r="H118" s="31"/>
      <c r="I118" s="19"/>
      <c r="J118" s="19"/>
      <c r="K118" s="19"/>
      <c r="L118" s="19"/>
      <c r="M118" s="19"/>
    </row>
    <row r="119" spans="3:13" ht="15.75">
      <c r="C119" s="19"/>
      <c r="D119" s="32"/>
      <c r="E119" s="32"/>
      <c r="F119" s="19"/>
      <c r="G119" s="19"/>
      <c r="H119" s="19"/>
      <c r="I119" s="19"/>
      <c r="J119" s="19"/>
      <c r="K119" s="20"/>
      <c r="L119" s="18"/>
      <c r="M119" s="21"/>
    </row>
    <row r="120" spans="3:13" ht="15.75">
      <c r="C120" s="19"/>
      <c r="D120" s="32"/>
      <c r="E120" s="32"/>
      <c r="F120" s="19"/>
      <c r="G120" s="19"/>
      <c r="H120" s="19"/>
      <c r="I120" s="19"/>
      <c r="J120" s="19"/>
      <c r="K120" s="19"/>
      <c r="L120" s="19"/>
      <c r="M120" s="19"/>
    </row>
    <row r="121" spans="3:13" ht="15.75">
      <c r="C121" s="31"/>
      <c r="D121" s="31"/>
      <c r="E121" s="31"/>
      <c r="F121" s="31"/>
      <c r="G121" s="31"/>
      <c r="H121" s="31"/>
      <c r="I121" s="31"/>
      <c r="J121" s="19"/>
      <c r="K121" s="20"/>
      <c r="L121" s="22"/>
      <c r="M121" s="23"/>
    </row>
    <row r="122" spans="3:13" ht="15.75">
      <c r="C122" s="32"/>
      <c r="D122" s="32"/>
      <c r="E122" s="19"/>
      <c r="F122" s="19"/>
      <c r="G122" s="19"/>
      <c r="H122" s="31"/>
      <c r="I122" s="31"/>
      <c r="J122" s="31"/>
      <c r="K122" s="19"/>
      <c r="L122" s="19"/>
      <c r="M122" s="19"/>
    </row>
    <row r="123" spans="3:13" ht="15.75">
      <c r="C123" s="32"/>
      <c r="D123" s="32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3:13" ht="15.75">
      <c r="C124" s="32"/>
      <c r="D124" s="32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3:13" ht="15.75">
      <c r="C125" s="32"/>
      <c r="D125" s="32"/>
      <c r="E125" s="19"/>
      <c r="F125" s="19"/>
      <c r="G125" s="19"/>
      <c r="H125" s="19"/>
      <c r="I125" s="19"/>
      <c r="J125" s="19"/>
      <c r="K125" s="19"/>
      <c r="L125" s="21"/>
      <c r="M125" s="21"/>
    </row>
    <row r="126" spans="3:13" ht="12.75">
      <c r="C126" s="31"/>
      <c r="D126" s="31"/>
      <c r="E126" s="31"/>
      <c r="F126" s="31"/>
      <c r="G126" s="31"/>
      <c r="H126" s="31"/>
      <c r="I126" s="33"/>
      <c r="J126" s="33"/>
      <c r="K126" s="33"/>
      <c r="L126" s="23"/>
      <c r="M126" s="23"/>
    </row>
    <row r="127" spans="3:13" ht="15.75">
      <c r="C127" s="32"/>
      <c r="D127" s="32"/>
      <c r="E127" s="19"/>
      <c r="F127" s="19"/>
      <c r="G127" s="19"/>
      <c r="H127" s="19"/>
      <c r="I127" s="31"/>
      <c r="J127" s="31"/>
      <c r="K127" s="19"/>
      <c r="L127" s="19"/>
      <c r="M127" s="19"/>
    </row>
    <row r="128" spans="3:13" ht="15.75">
      <c r="C128" s="32"/>
      <c r="D128" s="32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3:13" ht="15.75">
      <c r="C129" s="32"/>
      <c r="D129" s="32"/>
      <c r="E129" s="19"/>
      <c r="F129" s="19"/>
      <c r="G129" s="19"/>
      <c r="H129" s="19"/>
      <c r="I129" s="19"/>
      <c r="J129" s="19"/>
      <c r="K129" s="19"/>
      <c r="L129" s="21"/>
      <c r="M129" s="21"/>
    </row>
    <row r="130" spans="3:13" ht="15.75">
      <c r="C130" s="31"/>
      <c r="D130" s="31"/>
      <c r="E130" s="31"/>
      <c r="F130" s="31"/>
      <c r="G130" s="31"/>
      <c r="H130" s="31"/>
      <c r="I130" s="33"/>
      <c r="J130" s="33"/>
      <c r="K130" s="19"/>
      <c r="L130" s="23"/>
      <c r="M130" s="23"/>
    </row>
    <row r="131" spans="3:13" ht="15.75">
      <c r="C131" s="32"/>
      <c r="D131" s="32"/>
      <c r="E131" s="19"/>
      <c r="F131" s="19"/>
      <c r="G131" s="19"/>
      <c r="H131" s="19"/>
      <c r="I131" s="31"/>
      <c r="J131" s="31"/>
      <c r="K131" s="19"/>
      <c r="L131" s="19"/>
      <c r="M131" s="19"/>
    </row>
    <row r="137" spans="4:7" ht="12.75">
      <c r="D137" s="3"/>
      <c r="G137" s="3"/>
    </row>
    <row r="138" ht="12.75">
      <c r="G138" s="3"/>
    </row>
    <row r="141" ht="12.75">
      <c r="D141" s="3"/>
    </row>
    <row r="142" ht="12.75">
      <c r="D142" s="3"/>
    </row>
    <row r="146" ht="12.75">
      <c r="G146" s="12"/>
    </row>
    <row r="151" ht="12.75">
      <c r="D151" s="12"/>
    </row>
    <row r="152" ht="12.75">
      <c r="D152" s="12"/>
    </row>
    <row r="161" ht="12.75">
      <c r="D161" s="12"/>
    </row>
    <row r="163" ht="12.75">
      <c r="D163" s="12"/>
    </row>
    <row r="164" ht="12.75">
      <c r="G164" s="12"/>
    </row>
    <row r="166" ht="12.75">
      <c r="D166" s="12"/>
    </row>
    <row r="170" spans="7:9" ht="23.25">
      <c r="G170" s="24" t="s">
        <v>120</v>
      </c>
      <c r="H170" s="24"/>
      <c r="I170" s="24"/>
    </row>
    <row r="173" spans="12:16" ht="18">
      <c r="L173" s="26"/>
      <c r="M173" s="26" t="s">
        <v>122</v>
      </c>
      <c r="N173" s="26"/>
      <c r="O173" s="26"/>
      <c r="P173" s="26" t="s">
        <v>123</v>
      </c>
    </row>
    <row r="174" spans="3:19" ht="12.75">
      <c r="C174" s="2" t="s">
        <v>2</v>
      </c>
      <c r="D174" s="2"/>
      <c r="J174" s="1">
        <v>2005</v>
      </c>
      <c r="K174" s="1"/>
      <c r="L174" s="1">
        <v>2004</v>
      </c>
      <c r="M174" s="1">
        <v>2005</v>
      </c>
      <c r="N174" s="1">
        <v>2004</v>
      </c>
      <c r="O174" s="1"/>
      <c r="P174" s="1"/>
      <c r="Q174" s="1"/>
      <c r="R174" s="1"/>
      <c r="S174" s="1"/>
    </row>
    <row r="175" spans="3:16" ht="12.75">
      <c r="C175" s="2" t="s">
        <v>7</v>
      </c>
      <c r="D175" s="2"/>
      <c r="E175" s="2"/>
      <c r="P175" t="s">
        <v>124</v>
      </c>
    </row>
    <row r="176" spans="3:18" ht="12.75">
      <c r="C176" t="s">
        <v>9</v>
      </c>
      <c r="J176" s="3">
        <v>27132.61</v>
      </c>
      <c r="L176" s="3">
        <v>16148.69</v>
      </c>
      <c r="M176" s="12">
        <f>J176/$J$213</f>
        <v>0.00020525025056089885</v>
      </c>
      <c r="N176" s="12">
        <f>L176/$L$213</f>
        <v>0.00012721944334176724</v>
      </c>
      <c r="P176" s="12">
        <f>(J176-L176)/L176</f>
        <v>0.6801740574622461</v>
      </c>
      <c r="R176" s="3"/>
    </row>
    <row r="177" spans="3:16" ht="12.75">
      <c r="C177" s="4" t="s">
        <v>11</v>
      </c>
      <c r="M177" s="12"/>
      <c r="N177" s="12"/>
      <c r="P177" s="12"/>
    </row>
    <row r="178" spans="3:16" ht="12.75">
      <c r="C178" s="2" t="s">
        <v>13</v>
      </c>
      <c r="D178" s="2"/>
      <c r="E178" s="2"/>
      <c r="M178" s="12"/>
      <c r="N178" s="12"/>
      <c r="P178" s="12"/>
    </row>
    <row r="179" spans="3:16" ht="12.75">
      <c r="C179" t="s">
        <v>15</v>
      </c>
      <c r="J179" s="3">
        <v>94799587.68</v>
      </c>
      <c r="L179" s="3">
        <v>94799587.68</v>
      </c>
      <c r="M179" s="12">
        <f aca="true" t="shared" si="0" ref="M179:M213">J179/$J$213</f>
        <v>0.7171311246647447</v>
      </c>
      <c r="N179" s="12">
        <f aca="true" t="shared" si="1" ref="N179:N213">L179/$L$213</f>
        <v>0.7468315246424729</v>
      </c>
      <c r="P179" s="12">
        <f aca="true" t="shared" si="2" ref="P179:P213">(J179-L179)/L179</f>
        <v>0</v>
      </c>
    </row>
    <row r="180" spans="3:18" ht="12.75">
      <c r="C180" t="s">
        <v>17</v>
      </c>
      <c r="J180" s="3">
        <v>3105145.44</v>
      </c>
      <c r="L180" s="3">
        <v>3602237.46</v>
      </c>
      <c r="M180" s="12">
        <f t="shared" si="0"/>
        <v>0.023489516105823675</v>
      </c>
      <c r="N180" s="12">
        <f t="shared" si="1"/>
        <v>0.02837844087948072</v>
      </c>
      <c r="P180" s="12">
        <f t="shared" si="2"/>
        <v>-0.1379953502565597</v>
      </c>
      <c r="R180" s="3"/>
    </row>
    <row r="181" spans="3:18" ht="12.75">
      <c r="C181" t="s">
        <v>19</v>
      </c>
      <c r="J181" s="3">
        <v>8054453.71</v>
      </c>
      <c r="L181" s="3">
        <v>8693828.94</v>
      </c>
      <c r="M181" s="12">
        <f t="shared" si="0"/>
        <v>0.060929584072769306</v>
      </c>
      <c r="N181" s="12">
        <f t="shared" si="1"/>
        <v>0.06849001858697802</v>
      </c>
      <c r="P181" s="12">
        <f t="shared" si="2"/>
        <v>-0.07354357147036293</v>
      </c>
      <c r="R181" s="3"/>
    </row>
    <row r="182" spans="3:18" ht="12.75">
      <c r="C182" t="s">
        <v>22</v>
      </c>
      <c r="J182" s="3">
        <v>1685682.79</v>
      </c>
      <c r="L182" s="3">
        <v>1941964.68</v>
      </c>
      <c r="M182" s="12">
        <f t="shared" si="0"/>
        <v>0.012751696759496969</v>
      </c>
      <c r="N182" s="12">
        <f t="shared" si="1"/>
        <v>0.01529880538786571</v>
      </c>
      <c r="P182" s="12">
        <f t="shared" si="2"/>
        <v>-0.13197041771120158</v>
      </c>
      <c r="R182" s="3"/>
    </row>
    <row r="183" spans="3:18" ht="12.75">
      <c r="C183" t="s">
        <v>25</v>
      </c>
      <c r="J183" s="3">
        <v>2987028.34</v>
      </c>
      <c r="L183" s="3">
        <v>3346082.06</v>
      </c>
      <c r="M183" s="12">
        <f t="shared" si="0"/>
        <v>0.02259599482753431</v>
      </c>
      <c r="N183" s="12">
        <f t="shared" si="1"/>
        <v>0.026360447630679254</v>
      </c>
      <c r="P183" s="12">
        <f t="shared" si="2"/>
        <v>-0.10730571263993453</v>
      </c>
      <c r="R183" s="3"/>
    </row>
    <row r="184" spans="3:18" ht="12.75">
      <c r="C184" t="s">
        <v>27</v>
      </c>
      <c r="J184" s="3">
        <v>809196.12</v>
      </c>
      <c r="L184" s="3">
        <v>1009854.23</v>
      </c>
      <c r="M184" s="12">
        <f t="shared" si="0"/>
        <v>0.006121331725289501</v>
      </c>
      <c r="N184" s="12">
        <f t="shared" si="1"/>
        <v>0.00795563559625759</v>
      </c>
      <c r="P184" s="12">
        <f t="shared" si="2"/>
        <v>-0.19870007377203341</v>
      </c>
      <c r="R184" s="3"/>
    </row>
    <row r="185" spans="3:18" ht="12.75">
      <c r="C185" t="s">
        <v>29</v>
      </c>
      <c r="J185" s="3">
        <v>318128.04</v>
      </c>
      <c r="L185" s="3">
        <v>576283.1</v>
      </c>
      <c r="M185" s="12">
        <f t="shared" si="0"/>
        <v>0.002406545478685893</v>
      </c>
      <c r="N185" s="12">
        <f t="shared" si="1"/>
        <v>0.004539960528641517</v>
      </c>
      <c r="P185" s="12">
        <f t="shared" si="2"/>
        <v>-0.4479656960268313</v>
      </c>
      <c r="R185" s="3"/>
    </row>
    <row r="186" spans="3:18" ht="12.75">
      <c r="C186" t="s">
        <v>32</v>
      </c>
      <c r="J186" s="3">
        <v>210757.53</v>
      </c>
      <c r="L186" s="3">
        <v>267650.24</v>
      </c>
      <c r="M186" s="12">
        <f t="shared" si="0"/>
        <v>0.0015943190072792907</v>
      </c>
      <c r="N186" s="12">
        <f t="shared" si="1"/>
        <v>0.0021085496435370547</v>
      </c>
      <c r="P186" s="12">
        <f t="shared" si="2"/>
        <v>-0.21256364276004383</v>
      </c>
      <c r="R186" s="3"/>
    </row>
    <row r="187" spans="3:18" ht="12.75">
      <c r="C187" t="s">
        <v>34</v>
      </c>
      <c r="J187" s="3">
        <v>84137.97</v>
      </c>
      <c r="L187" s="3">
        <v>84219.04</v>
      </c>
      <c r="M187" s="12">
        <f t="shared" si="0"/>
        <v>0.0006364791085039512</v>
      </c>
      <c r="N187" s="12">
        <f t="shared" si="1"/>
        <v>0.000663477928400262</v>
      </c>
      <c r="P187" s="12">
        <f t="shared" si="2"/>
        <v>-0.0009626089302370633</v>
      </c>
      <c r="R187" s="3"/>
    </row>
    <row r="188" spans="3:18" ht="12.75">
      <c r="C188" t="s">
        <v>36</v>
      </c>
      <c r="J188" s="3">
        <v>953071.12</v>
      </c>
      <c r="L188" s="3">
        <v>418536.36</v>
      </c>
      <c r="M188" s="12">
        <f t="shared" si="0"/>
        <v>0.007209703975487669</v>
      </c>
      <c r="N188" s="12">
        <f t="shared" si="1"/>
        <v>0.0032972310904159714</v>
      </c>
      <c r="P188" s="12">
        <f t="shared" si="2"/>
        <v>1.2771525035483178</v>
      </c>
      <c r="R188" s="3"/>
    </row>
    <row r="189" spans="3:18" ht="12.75">
      <c r="C189" t="s">
        <v>38</v>
      </c>
      <c r="J189" s="3">
        <v>281482.44</v>
      </c>
      <c r="L189" s="3">
        <v>124364.73</v>
      </c>
      <c r="M189" s="12">
        <f t="shared" si="0"/>
        <v>0.002129332244059572</v>
      </c>
      <c r="N189" s="12">
        <f t="shared" si="1"/>
        <v>0.000979745832135559</v>
      </c>
      <c r="P189" s="12">
        <f t="shared" si="2"/>
        <v>1.2633622892921492</v>
      </c>
      <c r="R189" s="3"/>
    </row>
    <row r="190" spans="3:18" ht="12.75">
      <c r="C190" t="s">
        <v>40</v>
      </c>
      <c r="J190" s="3">
        <v>14651309.29</v>
      </c>
      <c r="L190" s="3">
        <v>8691843.82</v>
      </c>
      <c r="M190" s="12">
        <f t="shared" si="0"/>
        <v>0.11083286505860382</v>
      </c>
      <c r="N190" s="12">
        <f t="shared" si="1"/>
        <v>0.06847437980380945</v>
      </c>
      <c r="P190" s="12">
        <f t="shared" si="2"/>
        <v>0.6856388119040084</v>
      </c>
      <c r="R190" s="3"/>
    </row>
    <row r="191" spans="5:19" ht="12.75">
      <c r="E191" s="1" t="s">
        <v>42</v>
      </c>
      <c r="F191" s="1"/>
      <c r="J191" s="6">
        <v>127933980.47</v>
      </c>
      <c r="K191" s="1"/>
      <c r="L191" s="6">
        <v>123556452.34</v>
      </c>
      <c r="M191" s="12">
        <f t="shared" si="0"/>
        <v>0.9677831047850037</v>
      </c>
      <c r="N191" s="12">
        <f t="shared" si="1"/>
        <v>0.973378217550674</v>
      </c>
      <c r="O191" s="1"/>
      <c r="P191" s="12">
        <f t="shared" si="2"/>
        <v>0.035429376994039995</v>
      </c>
      <c r="Q191" s="1"/>
      <c r="R191" s="6"/>
      <c r="S191" s="1"/>
    </row>
    <row r="192" spans="3:16" ht="12.75">
      <c r="C192" t="s">
        <v>44</v>
      </c>
      <c r="M192" s="12"/>
      <c r="N192" s="12"/>
      <c r="P192" s="12"/>
    </row>
    <row r="193" spans="3:16" ht="12.75">
      <c r="C193" t="s">
        <v>46</v>
      </c>
      <c r="J193" s="3">
        <v>80912.34</v>
      </c>
      <c r="L193" s="3">
        <v>66902.34</v>
      </c>
      <c r="M193" s="12">
        <f t="shared" si="0"/>
        <v>0.0006120781619781008</v>
      </c>
      <c r="N193" s="12">
        <f t="shared" si="1"/>
        <v>0.0005270568976840627</v>
      </c>
      <c r="P193" s="12">
        <f t="shared" si="2"/>
        <v>0.2094097157139795</v>
      </c>
    </row>
    <row r="194" spans="3:16" ht="12.75">
      <c r="C194" t="s">
        <v>48</v>
      </c>
      <c r="J194" s="3">
        <v>6796.77</v>
      </c>
      <c r="L194" s="3">
        <v>6796.77</v>
      </c>
      <c r="M194" s="12">
        <f t="shared" si="0"/>
        <v>5.141557504069091E-05</v>
      </c>
      <c r="N194" s="12">
        <f t="shared" si="1"/>
        <v>5.354498079547154E-05</v>
      </c>
      <c r="P194" s="12">
        <f t="shared" si="2"/>
        <v>0</v>
      </c>
    </row>
    <row r="195" spans="5:16" ht="12.75">
      <c r="E195" s="1" t="s">
        <v>50</v>
      </c>
      <c r="F195" s="1"/>
      <c r="J195" s="6">
        <v>87709.11</v>
      </c>
      <c r="L195" s="6">
        <v>73699.11</v>
      </c>
      <c r="M195" s="12">
        <f t="shared" si="0"/>
        <v>0.0006634937370187917</v>
      </c>
      <c r="N195" s="12">
        <f t="shared" si="1"/>
        <v>0.0005806018784795343</v>
      </c>
      <c r="P195" s="12">
        <f t="shared" si="2"/>
        <v>0.19009727525881928</v>
      </c>
    </row>
    <row r="196" spans="5:16" ht="12.75">
      <c r="E196" s="1" t="s">
        <v>83</v>
      </c>
      <c r="F196" s="1"/>
      <c r="G196" s="1"/>
      <c r="J196" s="6">
        <v>128021689.58</v>
      </c>
      <c r="L196" s="6">
        <v>123630151.45</v>
      </c>
      <c r="M196" s="12">
        <f t="shared" si="0"/>
        <v>0.9684465985220224</v>
      </c>
      <c r="N196" s="12">
        <f t="shared" si="1"/>
        <v>0.9739588194291535</v>
      </c>
      <c r="P196" s="12">
        <f t="shared" si="2"/>
        <v>0.03552157850244221</v>
      </c>
    </row>
    <row r="197" spans="3:16" ht="12.75">
      <c r="C197" t="s">
        <v>52</v>
      </c>
      <c r="M197" s="12"/>
      <c r="N197" s="12"/>
      <c r="P197" s="12"/>
    </row>
    <row r="198" spans="3:16" ht="12.75">
      <c r="C198" s="2" t="s">
        <v>54</v>
      </c>
      <c r="D198" s="2"/>
      <c r="M198" s="12"/>
      <c r="N198" s="12"/>
      <c r="P198" s="12"/>
    </row>
    <row r="199" spans="3:16" ht="12.75">
      <c r="C199" t="s">
        <v>127</v>
      </c>
      <c r="M199" s="12"/>
      <c r="N199" s="12"/>
      <c r="P199" s="12"/>
    </row>
    <row r="200" spans="3:16" ht="12.75">
      <c r="C200" t="s">
        <v>58</v>
      </c>
      <c r="J200" s="3">
        <v>88885.35</v>
      </c>
      <c r="L200" s="3">
        <v>114069.86</v>
      </c>
      <c r="M200" s="12">
        <f t="shared" si="0"/>
        <v>0.0006723916482304206</v>
      </c>
      <c r="N200" s="12">
        <f t="shared" si="1"/>
        <v>0.0008986428057801172</v>
      </c>
      <c r="P200" s="12">
        <f t="shared" si="2"/>
        <v>-0.2207814579591839</v>
      </c>
    </row>
    <row r="201" spans="3:16" ht="12.75">
      <c r="C201" s="2" t="s">
        <v>60</v>
      </c>
      <c r="D201" s="2"/>
      <c r="M201" s="12">
        <f t="shared" si="0"/>
        <v>0</v>
      </c>
      <c r="N201" s="12">
        <f t="shared" si="1"/>
        <v>0</v>
      </c>
      <c r="P201" s="12"/>
    </row>
    <row r="202" spans="3:16" ht="12.75">
      <c r="C202" t="s">
        <v>62</v>
      </c>
      <c r="J202" s="3">
        <v>1243966.71</v>
      </c>
      <c r="L202" s="3">
        <v>1034987.35</v>
      </c>
      <c r="M202" s="12">
        <f t="shared" si="0"/>
        <v>0.009410243943244568</v>
      </c>
      <c r="N202" s="12">
        <f t="shared" si="1"/>
        <v>0.00815363441448011</v>
      </c>
      <c r="P202" s="12">
        <f t="shared" si="2"/>
        <v>0.2019148929694648</v>
      </c>
    </row>
    <row r="203" spans="3:16" ht="12.75">
      <c r="C203" t="s">
        <v>126</v>
      </c>
      <c r="J203" s="3">
        <v>4675.44</v>
      </c>
      <c r="L203" s="3">
        <v>390496.24</v>
      </c>
      <c r="M203" s="12">
        <f t="shared" si="0"/>
        <v>3.536833468960224E-05</v>
      </c>
      <c r="N203" s="12">
        <f t="shared" si="1"/>
        <v>0.003076330914758605</v>
      </c>
      <c r="P203" s="12">
        <f t="shared" si="2"/>
        <v>-0.9880269269686182</v>
      </c>
    </row>
    <row r="204" spans="5:16" ht="12.75">
      <c r="E204" s="1" t="s">
        <v>64</v>
      </c>
      <c r="F204" s="1"/>
      <c r="J204" s="6">
        <v>1248642.15</v>
      </c>
      <c r="L204" s="6">
        <v>1425483.59</v>
      </c>
      <c r="M204" s="12">
        <f t="shared" si="0"/>
        <v>0.00944561227793417</v>
      </c>
      <c r="N204" s="12">
        <f t="shared" si="1"/>
        <v>0.011229965329238716</v>
      </c>
      <c r="P204" s="12">
        <f t="shared" si="2"/>
        <v>-0.12405715592979935</v>
      </c>
    </row>
    <row r="205" spans="3:16" ht="12.75">
      <c r="C205" s="2" t="s">
        <v>65</v>
      </c>
      <c r="M205" s="12">
        <f t="shared" si="0"/>
        <v>0</v>
      </c>
      <c r="N205" s="12">
        <f t="shared" si="1"/>
        <v>0</v>
      </c>
      <c r="P205" s="12"/>
    </row>
    <row r="206" spans="3:16" ht="12.75">
      <c r="C206" t="s">
        <v>66</v>
      </c>
      <c r="J206" s="3">
        <v>10937.6</v>
      </c>
      <c r="L206" s="3">
        <v>71936.69</v>
      </c>
      <c r="M206" s="12">
        <f t="shared" si="0"/>
        <v>8.273974160741953E-05</v>
      </c>
      <c r="N206" s="12">
        <f t="shared" si="1"/>
        <v>0.0005667175267869576</v>
      </c>
      <c r="P206" s="12">
        <f t="shared" si="2"/>
        <v>-0.8479551950472005</v>
      </c>
    </row>
    <row r="207" spans="3:16" ht="12.75">
      <c r="C207" t="s">
        <v>67</v>
      </c>
      <c r="J207" s="3">
        <v>1845909.82</v>
      </c>
      <c r="L207" s="3">
        <v>785775.2</v>
      </c>
      <c r="M207" s="12">
        <f t="shared" si="0"/>
        <v>0.013963767328975122</v>
      </c>
      <c r="N207" s="12">
        <f t="shared" si="1"/>
        <v>0.006190340116490304</v>
      </c>
      <c r="P207" s="12">
        <f t="shared" si="2"/>
        <v>1.3491576471235032</v>
      </c>
    </row>
    <row r="208" spans="5:16" ht="12.75">
      <c r="E208" s="1" t="s">
        <v>68</v>
      </c>
      <c r="F208" s="1"/>
      <c r="J208" s="6">
        <v>1856847.42</v>
      </c>
      <c r="L208" s="6">
        <v>857711.89</v>
      </c>
      <c r="M208" s="12">
        <f t="shared" si="0"/>
        <v>0.014046507070582541</v>
      </c>
      <c r="N208" s="12">
        <f t="shared" si="1"/>
        <v>0.0067570576432772625</v>
      </c>
      <c r="P208" s="12">
        <f t="shared" si="2"/>
        <v>1.1648847843300854</v>
      </c>
    </row>
    <row r="209" spans="4:16" ht="12.75">
      <c r="D209" t="s">
        <v>69</v>
      </c>
      <c r="J209" s="6">
        <v>3194374.92</v>
      </c>
      <c r="L209" s="6">
        <v>2397265.34</v>
      </c>
      <c r="M209" s="12">
        <f t="shared" si="0"/>
        <v>0.02416451099674713</v>
      </c>
      <c r="N209" s="12">
        <f t="shared" si="1"/>
        <v>0.018885665778296094</v>
      </c>
      <c r="P209" s="12">
        <f t="shared" si="2"/>
        <v>0.33250786498252216</v>
      </c>
    </row>
    <row r="210" spans="3:16" ht="12.75">
      <c r="C210" t="s">
        <v>70</v>
      </c>
      <c r="M210" s="12">
        <f t="shared" si="0"/>
        <v>0</v>
      </c>
      <c r="N210" s="12">
        <f t="shared" si="1"/>
        <v>0</v>
      </c>
      <c r="P210" s="12"/>
    </row>
    <row r="211" spans="3:16" ht="12.75">
      <c r="C211" t="s">
        <v>72</v>
      </c>
      <c r="J211" s="3">
        <v>949625.68</v>
      </c>
      <c r="L211" s="3">
        <v>859675.88</v>
      </c>
      <c r="M211" s="12">
        <f t="shared" si="0"/>
        <v>0.00718364023066944</v>
      </c>
      <c r="N211" s="12">
        <f t="shared" si="1"/>
        <v>0.006772529964222725</v>
      </c>
      <c r="P211" s="12">
        <f t="shared" si="2"/>
        <v>0.10463222487991643</v>
      </c>
    </row>
    <row r="212" spans="5:16" ht="12.75">
      <c r="E212" s="1" t="s">
        <v>74</v>
      </c>
      <c r="F212" s="1"/>
      <c r="J212" s="6">
        <v>949625.68</v>
      </c>
      <c r="L212" s="6">
        <v>859675.88</v>
      </c>
      <c r="M212" s="12">
        <f t="shared" si="0"/>
        <v>0.00718364023066944</v>
      </c>
      <c r="N212" s="12">
        <f t="shared" si="1"/>
        <v>0.006772529964222725</v>
      </c>
      <c r="P212" s="12">
        <f t="shared" si="2"/>
        <v>0.10463222487991643</v>
      </c>
    </row>
    <row r="213" spans="3:16" ht="12.75">
      <c r="C213" t="s">
        <v>76</v>
      </c>
      <c r="J213" s="6">
        <v>132192822.79</v>
      </c>
      <c r="L213" s="6">
        <v>126935707.12</v>
      </c>
      <c r="M213" s="12">
        <f t="shared" si="0"/>
        <v>1</v>
      </c>
      <c r="N213" s="12">
        <f t="shared" si="1"/>
        <v>1</v>
      </c>
      <c r="P213" s="12">
        <f t="shared" si="2"/>
        <v>0.0414155779274159</v>
      </c>
    </row>
    <row r="214" spans="3:14" ht="12.75">
      <c r="C214" s="2" t="s">
        <v>78</v>
      </c>
      <c r="D214" s="2"/>
      <c r="E214" s="2"/>
      <c r="F214" s="2"/>
      <c r="J214" s="3">
        <v>62853822.79</v>
      </c>
      <c r="L214" s="3">
        <v>36269767.29</v>
      </c>
      <c r="M214" s="12"/>
      <c r="N214" s="12"/>
    </row>
    <row r="216" spans="3:16" ht="20.25">
      <c r="C216" s="1" t="s">
        <v>6</v>
      </c>
      <c r="D216" s="1"/>
      <c r="E216" s="1"/>
      <c r="F216" s="1"/>
      <c r="G216" s="1"/>
      <c r="H216" s="1"/>
      <c r="I216" s="1"/>
      <c r="K216">
        <v>2005</v>
      </c>
      <c r="M216">
        <v>2004</v>
      </c>
      <c r="N216" t="s">
        <v>121</v>
      </c>
      <c r="P216" s="25" t="s">
        <v>123</v>
      </c>
    </row>
    <row r="217" spans="3:16" ht="12.75">
      <c r="C217" s="1" t="s">
        <v>8</v>
      </c>
      <c r="D217" s="1"/>
      <c r="E217" s="1"/>
      <c r="F217" s="1"/>
      <c r="G217" s="1"/>
      <c r="H217" s="1"/>
      <c r="I217" s="1"/>
      <c r="N217">
        <v>2005</v>
      </c>
      <c r="O217">
        <v>2004</v>
      </c>
      <c r="P217" t="s">
        <v>125</v>
      </c>
    </row>
    <row r="218" spans="3:16" ht="12.75">
      <c r="C218" s="1" t="s">
        <v>10</v>
      </c>
      <c r="D218" s="1"/>
      <c r="E218" s="1"/>
      <c r="F218" s="1"/>
      <c r="G218" s="1"/>
      <c r="H218" s="1"/>
      <c r="I218" s="1"/>
      <c r="K218" s="3">
        <v>110065959.8</v>
      </c>
      <c r="M218" s="3">
        <v>110065959.8</v>
      </c>
      <c r="N218" s="12">
        <f>K218/$K$254</f>
        <v>0.8326167599495891</v>
      </c>
      <c r="O218" s="12">
        <f>M218/$M$254</f>
        <v>0.8671000642549538</v>
      </c>
      <c r="P218" s="12">
        <f>(K218-M218)/M218</f>
        <v>0</v>
      </c>
    </row>
    <row r="219" spans="3:16" ht="12.75">
      <c r="C219" s="1" t="s">
        <v>12</v>
      </c>
      <c r="D219" s="1"/>
      <c r="E219" s="1"/>
      <c r="F219" s="1"/>
      <c r="G219" s="1"/>
      <c r="H219" s="1"/>
      <c r="I219" s="1"/>
      <c r="N219" s="12">
        <f aca="true" t="shared" si="3" ref="N219:N254">K219/$K$254</f>
        <v>0</v>
      </c>
      <c r="O219" s="12">
        <f>M219/$M$254</f>
        <v>0</v>
      </c>
      <c r="P219" s="12"/>
    </row>
    <row r="220" spans="3:16" ht="12.75">
      <c r="C220" s="5" t="s">
        <v>14</v>
      </c>
      <c r="D220" s="5"/>
      <c r="E220" s="5"/>
      <c r="K220" s="3">
        <v>239201.79</v>
      </c>
      <c r="M220" s="3">
        <v>239201.79</v>
      </c>
      <c r="N220" s="12">
        <f t="shared" si="3"/>
        <v>0.0018094915060554628</v>
      </c>
      <c r="O220" s="12">
        <f aca="true" t="shared" si="4" ref="O220:O254">M220/$M$254</f>
        <v>0.0018844326425334998</v>
      </c>
      <c r="P220" s="12">
        <f aca="true" t="shared" si="5" ref="P220:P254">(K220-M220)/M220</f>
        <v>0</v>
      </c>
    </row>
    <row r="221" spans="3:16" ht="12.75">
      <c r="C221" s="5" t="s">
        <v>16</v>
      </c>
      <c r="D221" s="5"/>
      <c r="E221" s="5"/>
      <c r="J221" s="3">
        <v>17704644.89</v>
      </c>
      <c r="N221" s="12">
        <f t="shared" si="3"/>
        <v>0</v>
      </c>
      <c r="O221" s="12">
        <f t="shared" si="4"/>
        <v>0</v>
      </c>
      <c r="P221" s="12"/>
    </row>
    <row r="222" spans="3:16" ht="12.75">
      <c r="C222" s="1" t="s">
        <v>18</v>
      </c>
      <c r="D222" s="1"/>
      <c r="E222" s="1"/>
      <c r="F222" s="1"/>
      <c r="G222" s="1"/>
      <c r="J222" s="3">
        <v>4600342.94</v>
      </c>
      <c r="K222" s="3">
        <v>13104301.95</v>
      </c>
      <c r="M222" s="3">
        <v>9780425.18</v>
      </c>
      <c r="N222" s="12">
        <f t="shared" si="3"/>
        <v>0.09913020747591827</v>
      </c>
      <c r="O222" s="12">
        <f t="shared" si="4"/>
        <v>0.07705022803988457</v>
      </c>
      <c r="P222" s="12">
        <f t="shared" si="5"/>
        <v>0.33984992562460353</v>
      </c>
    </row>
    <row r="223" spans="3:16" ht="12.75">
      <c r="C223" s="1" t="s">
        <v>21</v>
      </c>
      <c r="N223" s="12">
        <f t="shared" si="3"/>
        <v>0</v>
      </c>
      <c r="O223" s="12">
        <f t="shared" si="4"/>
        <v>0</v>
      </c>
      <c r="P223" s="12"/>
    </row>
    <row r="224" spans="3:16" ht="12.75">
      <c r="C224" s="5" t="s">
        <v>24</v>
      </c>
      <c r="D224" s="5"/>
      <c r="E224" s="5"/>
      <c r="F224" s="5"/>
      <c r="G224" s="5"/>
      <c r="H224" s="5"/>
      <c r="I224" s="5"/>
      <c r="K224" s="3">
        <v>576102.17</v>
      </c>
      <c r="M224" s="3">
        <v>228582.1</v>
      </c>
      <c r="N224" s="12">
        <f t="shared" si="3"/>
        <v>0.004358044240534823</v>
      </c>
      <c r="O224" s="12">
        <f t="shared" si="4"/>
        <v>0.0018007706829403607</v>
      </c>
      <c r="P224" s="12">
        <f t="shared" si="5"/>
        <v>1.5203293258745985</v>
      </c>
    </row>
    <row r="225" spans="3:16" ht="12.75">
      <c r="C225" s="5" t="s">
        <v>26</v>
      </c>
      <c r="D225" s="5"/>
      <c r="E225" s="5"/>
      <c r="F225" s="5"/>
      <c r="G225" s="5"/>
      <c r="H225" s="5"/>
      <c r="I225" s="5"/>
      <c r="K225" s="3">
        <v>93791.02</v>
      </c>
      <c r="M225" s="3">
        <v>-134791.08</v>
      </c>
      <c r="N225" s="12">
        <f t="shared" si="3"/>
        <v>0.0007095016054615562</v>
      </c>
      <c r="O225" s="12">
        <f t="shared" si="4"/>
        <v>-0.0010618846584481846</v>
      </c>
      <c r="P225" s="12">
        <f t="shared" si="5"/>
        <v>-1.6958251243331532</v>
      </c>
    </row>
    <row r="226" spans="5:16" ht="12.75">
      <c r="E226" s="1" t="s">
        <v>28</v>
      </c>
      <c r="F226" s="1"/>
      <c r="G226" s="1"/>
      <c r="H226" s="1"/>
      <c r="J226" s="3"/>
      <c r="K226" s="6">
        <v>669893.19</v>
      </c>
      <c r="L226" s="1"/>
      <c r="M226" s="6">
        <v>93791.02</v>
      </c>
      <c r="N226" s="12">
        <f t="shared" si="3"/>
        <v>0.0050675458459963785</v>
      </c>
      <c r="O226" s="12">
        <f t="shared" si="4"/>
        <v>0.000738886024492176</v>
      </c>
      <c r="P226" s="12">
        <f t="shared" si="5"/>
        <v>6.142402225714145</v>
      </c>
    </row>
    <row r="227" spans="4:16" ht="12.75">
      <c r="D227" t="s">
        <v>30</v>
      </c>
      <c r="E227" s="1" t="s">
        <v>31</v>
      </c>
      <c r="F227" s="1"/>
      <c r="G227" s="1"/>
      <c r="H227" s="1"/>
      <c r="K227" s="6">
        <v>124079356.73</v>
      </c>
      <c r="L227" s="1"/>
      <c r="M227" s="6">
        <v>120179377.79</v>
      </c>
      <c r="N227" s="12">
        <f t="shared" si="3"/>
        <v>0.9386240047775593</v>
      </c>
      <c r="O227" s="12">
        <f t="shared" si="4"/>
        <v>0.9467736109618641</v>
      </c>
      <c r="P227" s="12">
        <f t="shared" si="5"/>
        <v>0.03245131578909298</v>
      </c>
    </row>
    <row r="228" spans="3:16" ht="12.75">
      <c r="C228" s="1" t="s">
        <v>33</v>
      </c>
      <c r="N228" s="12">
        <f t="shared" si="3"/>
        <v>0</v>
      </c>
      <c r="O228" s="12">
        <f t="shared" si="4"/>
        <v>0</v>
      </c>
      <c r="P228" s="12"/>
    </row>
    <row r="229" spans="3:16" ht="12.75">
      <c r="C229" s="5" t="s">
        <v>35</v>
      </c>
      <c r="D229" s="5"/>
      <c r="E229" s="5"/>
      <c r="F229" s="5"/>
      <c r="G229" s="5"/>
      <c r="H229" s="5"/>
      <c r="I229" s="5"/>
      <c r="K229" s="3">
        <v>0</v>
      </c>
      <c r="M229" s="3">
        <v>0</v>
      </c>
      <c r="N229" s="12">
        <f t="shared" si="3"/>
        <v>0</v>
      </c>
      <c r="O229" s="12">
        <f t="shared" si="4"/>
        <v>0</v>
      </c>
      <c r="P229" s="12"/>
    </row>
    <row r="230" spans="3:16" ht="12.75">
      <c r="C230" s="1" t="s">
        <v>37</v>
      </c>
      <c r="N230" s="12">
        <f t="shared" si="3"/>
        <v>0</v>
      </c>
      <c r="O230" s="12">
        <f t="shared" si="4"/>
        <v>0</v>
      </c>
      <c r="P230" s="12"/>
    </row>
    <row r="231" spans="3:16" ht="12.75">
      <c r="C231" s="1" t="s">
        <v>39</v>
      </c>
      <c r="N231" s="12">
        <f t="shared" si="3"/>
        <v>0</v>
      </c>
      <c r="O231" s="12">
        <f t="shared" si="4"/>
        <v>0</v>
      </c>
      <c r="P231" s="12"/>
    </row>
    <row r="232" spans="3:16" ht="12.75">
      <c r="C232" s="5" t="s">
        <v>41</v>
      </c>
      <c r="D232" s="5"/>
      <c r="E232" s="5"/>
      <c r="K232" s="3">
        <v>592430.51</v>
      </c>
      <c r="M232">
        <v>0</v>
      </c>
      <c r="N232" s="12">
        <f t="shared" si="3"/>
        <v>0.004481563351900944</v>
      </c>
      <c r="O232" s="12">
        <f t="shared" si="4"/>
        <v>0</v>
      </c>
      <c r="P232" s="12"/>
    </row>
    <row r="233" spans="3:16" ht="12.75">
      <c r="C233" s="5" t="s">
        <v>43</v>
      </c>
      <c r="D233" s="5"/>
      <c r="E233" s="5"/>
      <c r="K233" s="3">
        <v>3231052.19</v>
      </c>
      <c r="M233" s="3">
        <v>3580241.9</v>
      </c>
      <c r="N233" s="12">
        <f t="shared" si="3"/>
        <v>0.024441963805650873</v>
      </c>
      <c r="O233" s="12">
        <f t="shared" si="4"/>
        <v>0.028205159771279964</v>
      </c>
      <c r="P233" s="12">
        <f t="shared" si="5"/>
        <v>-0.09753243488938554</v>
      </c>
    </row>
    <row r="234" spans="5:16" ht="12.75">
      <c r="E234" s="1" t="s">
        <v>45</v>
      </c>
      <c r="K234" s="6">
        <v>3823482.7</v>
      </c>
      <c r="L234" s="1"/>
      <c r="M234" s="6">
        <v>3580241.9</v>
      </c>
      <c r="N234" s="12">
        <f t="shared" si="3"/>
        <v>0.02892352715755182</v>
      </c>
      <c r="O234" s="12">
        <f t="shared" si="4"/>
        <v>0.028205159771279964</v>
      </c>
      <c r="P234" s="12">
        <f t="shared" si="5"/>
        <v>0.06793976686323913</v>
      </c>
    </row>
    <row r="235" spans="3:16" ht="12.75">
      <c r="C235" s="1" t="s">
        <v>47</v>
      </c>
      <c r="N235" s="12">
        <f t="shared" si="3"/>
        <v>0</v>
      </c>
      <c r="O235" s="12">
        <f t="shared" si="4"/>
        <v>0</v>
      </c>
      <c r="P235" s="12"/>
    </row>
    <row r="236" spans="3:16" ht="12.75">
      <c r="C236" s="5" t="s">
        <v>49</v>
      </c>
      <c r="D236" s="5"/>
      <c r="E236" s="5"/>
      <c r="F236" s="5"/>
      <c r="G236" s="5"/>
      <c r="H236" s="5"/>
      <c r="I236" s="5"/>
      <c r="K236" s="3">
        <v>3231250.48</v>
      </c>
      <c r="M236" s="3">
        <v>2235150.12</v>
      </c>
      <c r="N236" s="12">
        <f t="shared" si="3"/>
        <v>0.02444346381144404</v>
      </c>
      <c r="O236" s="12">
        <f t="shared" si="4"/>
        <v>0.017608521437446893</v>
      </c>
      <c r="P236" s="12">
        <f t="shared" si="5"/>
        <v>0.44565255420069944</v>
      </c>
    </row>
    <row r="237" spans="3:16" ht="12.75">
      <c r="C237" s="5" t="s">
        <v>51</v>
      </c>
      <c r="D237" s="5"/>
      <c r="E237" s="5"/>
      <c r="F237" s="5"/>
      <c r="G237" s="5"/>
      <c r="H237" s="5"/>
      <c r="I237" s="5"/>
      <c r="K237" s="3">
        <v>98673.65</v>
      </c>
      <c r="M237" s="3">
        <v>78026.98</v>
      </c>
      <c r="N237" s="12">
        <f t="shared" si="3"/>
        <v>0.0007464372718385159</v>
      </c>
      <c r="O237" s="12">
        <f t="shared" si="4"/>
        <v>0.0006146968553634508</v>
      </c>
      <c r="P237" s="12">
        <f t="shared" si="5"/>
        <v>0.2646093697333922</v>
      </c>
    </row>
    <row r="238" spans="3:16" ht="12.75">
      <c r="C238" s="5" t="s">
        <v>53</v>
      </c>
      <c r="D238" s="5"/>
      <c r="E238" s="5"/>
      <c r="F238" s="5"/>
      <c r="G238" s="5"/>
      <c r="H238" s="5"/>
      <c r="I238" s="5"/>
      <c r="K238" s="3">
        <v>295724.58</v>
      </c>
      <c r="M238" s="3">
        <v>265125.55</v>
      </c>
      <c r="N238" s="12">
        <f t="shared" si="3"/>
        <v>0.00223706986323898</v>
      </c>
      <c r="O238" s="12">
        <f t="shared" si="4"/>
        <v>0.0020886601257860465</v>
      </c>
      <c r="P238" s="12">
        <f t="shared" si="5"/>
        <v>0.11541335793551406</v>
      </c>
    </row>
    <row r="239" spans="3:16" ht="12.75">
      <c r="C239" s="5" t="s">
        <v>55</v>
      </c>
      <c r="D239" s="5"/>
      <c r="E239" s="5"/>
      <c r="F239" s="5"/>
      <c r="G239" s="5"/>
      <c r="H239" s="5"/>
      <c r="I239" s="5"/>
      <c r="K239" s="3">
        <v>401009.75</v>
      </c>
      <c r="M239" s="3">
        <v>327417.66</v>
      </c>
      <c r="N239" s="12">
        <f t="shared" si="3"/>
        <v>0.0030335213481070713</v>
      </c>
      <c r="O239" s="12">
        <f t="shared" si="4"/>
        <v>0.0025793976133955143</v>
      </c>
      <c r="P239" s="12">
        <f t="shared" si="5"/>
        <v>0.22476518218351457</v>
      </c>
    </row>
    <row r="240" spans="3:16" ht="12.75">
      <c r="C240" s="5" t="s">
        <v>57</v>
      </c>
      <c r="D240" s="5"/>
      <c r="E240" s="5"/>
      <c r="K240" s="3">
        <v>114430.37</v>
      </c>
      <c r="M240" s="3">
        <v>163197.3</v>
      </c>
      <c r="N240" s="12">
        <f t="shared" si="3"/>
        <v>0.0008656322452678295</v>
      </c>
      <c r="O240" s="12">
        <f t="shared" si="4"/>
        <v>0.0012856689713456255</v>
      </c>
      <c r="P240" s="12">
        <f t="shared" si="5"/>
        <v>-0.2988219167841625</v>
      </c>
    </row>
    <row r="241" spans="5:16" ht="12.75">
      <c r="E241" s="1" t="s">
        <v>59</v>
      </c>
      <c r="F241" s="1"/>
      <c r="G241" s="1"/>
      <c r="K241" s="4">
        <f>SUM(K236:K240)</f>
        <v>4141088.83</v>
      </c>
      <c r="L241" s="2"/>
      <c r="M241" s="4">
        <f>SUM(M236:M240)</f>
        <v>3068917.61</v>
      </c>
      <c r="N241" s="12">
        <f t="shared" si="3"/>
        <v>0.03132612453989644</v>
      </c>
      <c r="O241" s="12">
        <f t="shared" si="4"/>
        <v>0.024176945003337526</v>
      </c>
      <c r="P241" s="12">
        <f t="shared" si="5"/>
        <v>0.34936461523318646</v>
      </c>
    </row>
    <row r="242" spans="5:16" ht="12.75">
      <c r="E242" s="1" t="s">
        <v>61</v>
      </c>
      <c r="F242" s="1"/>
      <c r="G242" s="1"/>
      <c r="K242" s="4">
        <v>7964571.53</v>
      </c>
      <c r="L242" s="2"/>
      <c r="M242" s="4">
        <v>6649159.51</v>
      </c>
      <c r="N242" s="12">
        <f t="shared" si="3"/>
        <v>0.06024965169744825</v>
      </c>
      <c r="O242" s="12">
        <f t="shared" si="4"/>
        <v>0.052382104774617494</v>
      </c>
      <c r="P242" s="12">
        <f t="shared" si="5"/>
        <v>0.19783132259373343</v>
      </c>
    </row>
    <row r="243" spans="5:16" ht="12.75">
      <c r="E243" s="1"/>
      <c r="F243" s="1"/>
      <c r="G243" s="1"/>
      <c r="N243" s="12"/>
      <c r="O243" s="12"/>
      <c r="P243" s="12"/>
    </row>
    <row r="244" spans="14:16" ht="12.75">
      <c r="N244" s="12"/>
      <c r="O244" s="12"/>
      <c r="P244" s="12"/>
    </row>
    <row r="245" spans="14:16" ht="12.75">
      <c r="N245" s="12"/>
      <c r="O245" s="12"/>
      <c r="P245" s="12"/>
    </row>
    <row r="246" spans="14:16" ht="12.75">
      <c r="N246" s="12"/>
      <c r="O246" s="12"/>
      <c r="P246" s="12"/>
    </row>
    <row r="247" spans="14:16" ht="12.75">
      <c r="N247" s="12"/>
      <c r="O247" s="12"/>
      <c r="P247" s="12"/>
    </row>
    <row r="248" spans="14:16" ht="12.75">
      <c r="N248" s="12"/>
      <c r="O248" s="12"/>
      <c r="P248" s="12"/>
    </row>
    <row r="249" spans="14:16" ht="12.75">
      <c r="N249" s="12"/>
      <c r="O249" s="12"/>
      <c r="P249" s="12"/>
    </row>
    <row r="250" spans="14:16" ht="12.75">
      <c r="N250" s="12"/>
      <c r="O250" s="12"/>
      <c r="P250" s="12"/>
    </row>
    <row r="251" spans="3:16" ht="12.75">
      <c r="C251" s="1" t="s">
        <v>71</v>
      </c>
      <c r="D251" s="1"/>
      <c r="E251" s="1"/>
      <c r="F251" s="1"/>
      <c r="G251" s="1"/>
      <c r="N251" s="12"/>
      <c r="O251" s="12"/>
      <c r="P251" s="12"/>
    </row>
    <row r="252" spans="3:16" ht="12.75">
      <c r="C252" t="s">
        <v>73</v>
      </c>
      <c r="K252" s="3">
        <v>148894.53</v>
      </c>
      <c r="M252" s="3">
        <v>107169.82</v>
      </c>
      <c r="N252" s="12">
        <f t="shared" si="3"/>
        <v>0.001126343524992519</v>
      </c>
      <c r="O252" s="12">
        <f t="shared" si="4"/>
        <v>0.0008442842635184274</v>
      </c>
      <c r="P252" s="12">
        <f t="shared" si="5"/>
        <v>0.389332649807567</v>
      </c>
    </row>
    <row r="253" spans="3:16" ht="12.75">
      <c r="C253" s="1"/>
      <c r="D253" s="1"/>
      <c r="E253" s="1" t="s">
        <v>75</v>
      </c>
      <c r="K253" s="3">
        <v>148894.53</v>
      </c>
      <c r="M253" s="3">
        <v>107169.82</v>
      </c>
      <c r="N253" s="12">
        <f t="shared" si="3"/>
        <v>0.001126343524992519</v>
      </c>
      <c r="O253" s="12">
        <f t="shared" si="4"/>
        <v>0.0008442842635184274</v>
      </c>
      <c r="P253" s="12">
        <f t="shared" si="5"/>
        <v>0.389332649807567</v>
      </c>
    </row>
    <row r="254" spans="3:16" ht="12.75">
      <c r="C254" s="1" t="s">
        <v>77</v>
      </c>
      <c r="D254" s="1"/>
      <c r="E254" s="1"/>
      <c r="K254" s="3">
        <v>132192822.79</v>
      </c>
      <c r="M254" s="3">
        <v>126935707.12</v>
      </c>
      <c r="N254" s="12">
        <f t="shared" si="3"/>
        <v>1</v>
      </c>
      <c r="O254" s="12">
        <f t="shared" si="4"/>
        <v>1</v>
      </c>
      <c r="P254" s="12">
        <f t="shared" si="5"/>
        <v>0.0414155779274159</v>
      </c>
    </row>
    <row r="255" spans="3:15" ht="12.75">
      <c r="C255" s="1" t="s">
        <v>79</v>
      </c>
      <c r="D255" s="1"/>
      <c r="E255" s="1"/>
      <c r="O255" s="12"/>
    </row>
    <row r="256" spans="3:13" ht="12.75">
      <c r="C256" t="s">
        <v>81</v>
      </c>
      <c r="K256" s="8">
        <v>62853652.81</v>
      </c>
      <c r="L256" s="9"/>
      <c r="M256" s="8">
        <v>36269767.29</v>
      </c>
    </row>
    <row r="258" spans="3:8" ht="12.75">
      <c r="C258" s="2" t="s">
        <v>118</v>
      </c>
      <c r="D258" s="2"/>
      <c r="E258" s="2"/>
      <c r="F258" s="2"/>
      <c r="G258" s="2"/>
      <c r="H258" s="2"/>
    </row>
    <row r="259" spans="3:8" ht="12.75">
      <c r="C259" s="2" t="s">
        <v>116</v>
      </c>
      <c r="D259" s="2"/>
      <c r="E259" s="2"/>
      <c r="F259" s="2"/>
      <c r="G259" s="2"/>
      <c r="H259" s="2"/>
    </row>
    <row r="260" spans="17:20" ht="20.25">
      <c r="Q260" s="2" t="s">
        <v>122</v>
      </c>
      <c r="S260" s="25"/>
      <c r="T260" s="25" t="s">
        <v>123</v>
      </c>
    </row>
    <row r="261" spans="3:20" ht="12.75">
      <c r="C261" s="1"/>
      <c r="D261" s="1"/>
      <c r="E261" s="1"/>
      <c r="L261">
        <v>2005</v>
      </c>
      <c r="O261">
        <v>2004</v>
      </c>
      <c r="Q261">
        <v>2005</v>
      </c>
      <c r="R261">
        <v>2004</v>
      </c>
      <c r="T261" t="s">
        <v>125</v>
      </c>
    </row>
    <row r="262" spans="3:14" ht="12.75">
      <c r="C262" t="s">
        <v>119</v>
      </c>
      <c r="K262" s="3">
        <v>7809444.3</v>
      </c>
      <c r="N262" s="3">
        <v>6231591.61</v>
      </c>
    </row>
    <row r="263" spans="3:15" ht="12.75">
      <c r="C263" t="s">
        <v>109</v>
      </c>
      <c r="K263" s="3">
        <v>879526.27</v>
      </c>
      <c r="L263" s="3">
        <v>8688970.57</v>
      </c>
      <c r="N263" s="3">
        <v>1070344.47</v>
      </c>
      <c r="O263" s="3">
        <v>7301936.08</v>
      </c>
    </row>
    <row r="264" spans="3:20" ht="12.75">
      <c r="C264" t="s">
        <v>108</v>
      </c>
      <c r="L264" s="3">
        <v>7674026.41</v>
      </c>
      <c r="M264" s="6">
        <v>16362996.98</v>
      </c>
      <c r="O264" s="3">
        <v>6524450.37</v>
      </c>
      <c r="P264" s="6">
        <v>13826386.45</v>
      </c>
      <c r="Q264" s="12">
        <f>M264/$M$264</f>
        <v>1</v>
      </c>
      <c r="R264" s="12">
        <f>P264/$P$264</f>
        <v>1</v>
      </c>
      <c r="T264" s="12">
        <f>(M264-+P264)/P264</f>
        <v>0.1834615674292831</v>
      </c>
    </row>
    <row r="265" spans="3:20" ht="12.75">
      <c r="C265" s="1" t="s">
        <v>106</v>
      </c>
      <c r="D265" s="5"/>
      <c r="E265" s="5"/>
      <c r="F265" s="5"/>
      <c r="G265" s="5"/>
      <c r="H265" s="5"/>
      <c r="M265" s="4">
        <v>16668333.23</v>
      </c>
      <c r="P265" s="4">
        <v>14870464.69</v>
      </c>
      <c r="Q265" s="12">
        <f aca="true" t="shared" si="6" ref="Q265:Q285">M265/$M$264</f>
        <v>1.0186601666169837</v>
      </c>
      <c r="R265" s="12">
        <f aca="true" t="shared" si="7" ref="R265:R285">P265/$P$264</f>
        <v>1.0755134570971001</v>
      </c>
      <c r="T265" s="12">
        <f aca="true" t="shared" si="8" ref="T265:T285">(M265-+P265)/P265</f>
        <v>0.12090197431483232</v>
      </c>
    </row>
    <row r="266" spans="3:20" ht="12.75">
      <c r="C266" s="5"/>
      <c r="D266" s="5" t="s">
        <v>104</v>
      </c>
      <c r="E266" s="5"/>
      <c r="F266" s="5"/>
      <c r="G266" s="5"/>
      <c r="H266" s="5"/>
      <c r="M266" s="6">
        <v>-305336.25</v>
      </c>
      <c r="P266" s="6">
        <v>-1044078.24</v>
      </c>
      <c r="Q266" s="12">
        <f t="shared" si="6"/>
        <v>-0.018660166616983633</v>
      </c>
      <c r="R266" s="12">
        <f t="shared" si="7"/>
        <v>-0.07551345709710001</v>
      </c>
      <c r="T266" s="12">
        <f t="shared" si="8"/>
        <v>-0.7075542442106637</v>
      </c>
    </row>
    <row r="267" spans="3:20" ht="12.75">
      <c r="C267" s="1" t="s">
        <v>102</v>
      </c>
      <c r="D267" s="5"/>
      <c r="M267" s="6">
        <v>653254.05</v>
      </c>
      <c r="P267" s="4">
        <v>1008041.3</v>
      </c>
      <c r="Q267" s="12">
        <f t="shared" si="6"/>
        <v>0.0399226407484187</v>
      </c>
      <c r="R267" s="12">
        <f t="shared" si="7"/>
        <v>0.0729070682094236</v>
      </c>
      <c r="T267" s="12">
        <f t="shared" si="8"/>
        <v>-0.3519570577118219</v>
      </c>
    </row>
    <row r="268" spans="4:20" ht="12.75">
      <c r="D268" s="1" t="s">
        <v>100</v>
      </c>
      <c r="M268" s="6">
        <v>347917.8</v>
      </c>
      <c r="P268" s="6">
        <v>-36036.94</v>
      </c>
      <c r="Q268" s="12">
        <f t="shared" si="6"/>
        <v>0.021262474131435057</v>
      </c>
      <c r="R268" s="12">
        <f t="shared" si="7"/>
        <v>-0.002606388887676433</v>
      </c>
      <c r="T268" s="12">
        <f t="shared" si="8"/>
        <v>-10.654476767450287</v>
      </c>
    </row>
    <row r="269" spans="3:20" ht="12.75">
      <c r="C269" s="1" t="s">
        <v>99</v>
      </c>
      <c r="D269" s="5"/>
      <c r="E269" s="5"/>
      <c r="F269" s="5"/>
      <c r="G269" s="1"/>
      <c r="H269" s="1"/>
      <c r="L269" s="3">
        <v>494536.44</v>
      </c>
      <c r="M269" s="1"/>
      <c r="O269" s="3">
        <v>850829.91</v>
      </c>
      <c r="P269" s="1"/>
      <c r="Q269" s="12"/>
      <c r="R269" s="12"/>
      <c r="T269" s="12"/>
    </row>
    <row r="270" spans="3:20" ht="12.75">
      <c r="C270" s="5" t="s">
        <v>98</v>
      </c>
      <c r="D270" s="5"/>
      <c r="E270" s="5"/>
      <c r="F270" s="5"/>
      <c r="G270" s="1"/>
      <c r="H270" s="1"/>
      <c r="L270" s="8">
        <v>67220.36</v>
      </c>
      <c r="M270" s="4">
        <v>561756.8</v>
      </c>
      <c r="O270" s="8">
        <v>247069.36</v>
      </c>
      <c r="P270" s="4">
        <v>1097899.27</v>
      </c>
      <c r="Q270" s="12">
        <f t="shared" si="6"/>
        <v>0.03433092364966017</v>
      </c>
      <c r="R270" s="12">
        <f t="shared" si="7"/>
        <v>0.07940608878323374</v>
      </c>
      <c r="T270" s="12">
        <f t="shared" si="8"/>
        <v>-0.4883348451447645</v>
      </c>
    </row>
    <row r="271" spans="3:20" ht="12.75">
      <c r="C271" s="1" t="s">
        <v>97</v>
      </c>
      <c r="D271" s="1"/>
      <c r="E271" s="1"/>
      <c r="F271" s="1"/>
      <c r="G271" s="1"/>
      <c r="H271" s="1"/>
      <c r="M271" s="6">
        <v>213839</v>
      </c>
      <c r="P271" s="6">
        <v>-1133936.21</v>
      </c>
      <c r="Q271" s="12">
        <f t="shared" si="6"/>
        <v>0.013068449518225113</v>
      </c>
      <c r="R271" s="12">
        <f t="shared" si="7"/>
        <v>-0.08201247767091017</v>
      </c>
      <c r="T271" s="12">
        <f t="shared" si="8"/>
        <v>-1.1885811548429166</v>
      </c>
    </row>
    <row r="272" spans="3:20" ht="12.75">
      <c r="C272" s="1" t="s">
        <v>96</v>
      </c>
      <c r="D272" s="5"/>
      <c r="E272" s="5"/>
      <c r="F272" s="5"/>
      <c r="G272" s="5"/>
      <c r="H272" s="5"/>
      <c r="L272" s="3">
        <v>16817.93</v>
      </c>
      <c r="M272" s="1"/>
      <c r="O272" s="3">
        <v>18419.9</v>
      </c>
      <c r="P272" s="1"/>
      <c r="Q272" s="12"/>
      <c r="R272" s="12"/>
      <c r="T272" s="12"/>
    </row>
    <row r="273" spans="3:20" ht="12.75">
      <c r="C273" s="1" t="s">
        <v>95</v>
      </c>
      <c r="D273" s="5"/>
      <c r="E273" s="5"/>
      <c r="F273" s="5"/>
      <c r="G273" s="5"/>
      <c r="H273" s="5"/>
      <c r="L273" s="8">
        <v>233852.67</v>
      </c>
      <c r="M273" s="4">
        <v>217034.74</v>
      </c>
      <c r="O273" s="8">
        <v>258642.25</v>
      </c>
      <c r="P273" s="4">
        <v>240222.35</v>
      </c>
      <c r="Q273" s="12">
        <f t="shared" si="6"/>
        <v>0.013263752371602527</v>
      </c>
      <c r="R273" s="12">
        <f t="shared" si="7"/>
        <v>0.017374196133509635</v>
      </c>
      <c r="T273" s="12">
        <f t="shared" si="8"/>
        <v>-0.09652561470654172</v>
      </c>
    </row>
    <row r="274" spans="3:20" ht="12.75">
      <c r="C274" s="1"/>
      <c r="D274" s="1" t="s">
        <v>94</v>
      </c>
      <c r="E274" s="1"/>
      <c r="F274" s="1"/>
      <c r="G274" s="1"/>
      <c r="H274" s="1"/>
      <c r="M274" s="6">
        <v>430873.74</v>
      </c>
      <c r="P274" s="6">
        <v>-1374158.56</v>
      </c>
      <c r="Q274" s="12">
        <f t="shared" si="6"/>
        <v>0.02633220188982764</v>
      </c>
      <c r="R274" s="12">
        <f t="shared" si="7"/>
        <v>-0.09938667380441982</v>
      </c>
      <c r="T274" s="12">
        <f t="shared" si="8"/>
        <v>-1.3135546017338784</v>
      </c>
    </row>
    <row r="275" spans="3:20" ht="12.75">
      <c r="C275" s="5" t="s">
        <v>93</v>
      </c>
      <c r="D275" s="5"/>
      <c r="E275" s="5"/>
      <c r="F275" s="5"/>
      <c r="G275" s="5"/>
      <c r="Q275" s="12"/>
      <c r="R275" s="12"/>
      <c r="T275" s="12"/>
    </row>
    <row r="276" spans="3:20" ht="12.75">
      <c r="C276" t="s">
        <v>92</v>
      </c>
      <c r="K276" s="3">
        <v>973026.44</v>
      </c>
      <c r="N276" s="3">
        <v>2129910.34</v>
      </c>
      <c r="Q276" s="12"/>
      <c r="R276" s="12"/>
      <c r="T276" s="12"/>
    </row>
    <row r="277" spans="3:20" ht="12.75">
      <c r="C277" t="s">
        <v>91</v>
      </c>
      <c r="K277" s="3">
        <v>1361.1</v>
      </c>
      <c r="N277">
        <v>85.14</v>
      </c>
      <c r="Q277" s="12"/>
      <c r="R277" s="12"/>
      <c r="T277" s="12"/>
    </row>
    <row r="278" spans="3:20" ht="12.75">
      <c r="C278" t="s">
        <v>90</v>
      </c>
      <c r="K278" s="8">
        <v>231587.45</v>
      </c>
      <c r="L278" s="8">
        <v>1205974.99</v>
      </c>
      <c r="M278" s="9"/>
      <c r="N278" s="8">
        <v>12663.36</v>
      </c>
      <c r="O278" s="3">
        <v>2142658.84</v>
      </c>
      <c r="Q278" s="12"/>
      <c r="R278" s="12"/>
      <c r="T278" s="12"/>
    </row>
    <row r="279" spans="3:20" ht="12.75">
      <c r="C279" s="1" t="s">
        <v>89</v>
      </c>
      <c r="K279">
        <v>63.28</v>
      </c>
      <c r="M279" s="9"/>
      <c r="N279">
        <v>0</v>
      </c>
      <c r="Q279" s="12"/>
      <c r="R279" s="12"/>
      <c r="T279" s="12"/>
    </row>
    <row r="280" spans="3:20" ht="12.75">
      <c r="C280" t="s">
        <v>88</v>
      </c>
      <c r="K280" s="8">
        <v>198935.8</v>
      </c>
      <c r="L280" s="8">
        <v>198999.08</v>
      </c>
      <c r="M280" s="8">
        <v>1006975.91</v>
      </c>
      <c r="N280" s="8">
        <v>539918.18</v>
      </c>
      <c r="O280" s="8">
        <v>539918.18</v>
      </c>
      <c r="P280" s="8">
        <v>1602740.66</v>
      </c>
      <c r="Q280" s="12">
        <f t="shared" si="6"/>
        <v>0.06153982129501071</v>
      </c>
      <c r="R280" s="12">
        <f t="shared" si="7"/>
        <v>0.11591898330022447</v>
      </c>
      <c r="T280" s="12">
        <f t="shared" si="8"/>
        <v>-0.3717162513366323</v>
      </c>
    </row>
    <row r="281" spans="3:20" ht="12.75">
      <c r="C281" s="1" t="s">
        <v>87</v>
      </c>
      <c r="D281" s="1"/>
      <c r="E281" s="1"/>
      <c r="F281" s="1"/>
      <c r="G281" s="1"/>
      <c r="M281" s="6">
        <v>576102.17</v>
      </c>
      <c r="P281" s="6">
        <v>228582.1</v>
      </c>
      <c r="Q281" s="12">
        <f t="shared" si="6"/>
        <v>0.03520761940518307</v>
      </c>
      <c r="R281" s="12">
        <f t="shared" si="7"/>
        <v>0.01653230949580467</v>
      </c>
      <c r="T281" s="12">
        <f t="shared" si="8"/>
        <v>1.5203293258745985</v>
      </c>
    </row>
    <row r="282" spans="17:20" ht="12.75">
      <c r="Q282" s="12"/>
      <c r="R282" s="12"/>
      <c r="T282" s="12"/>
    </row>
    <row r="283" spans="3:20" ht="12.75">
      <c r="C283" s="1" t="s">
        <v>86</v>
      </c>
      <c r="L283" s="3">
        <v>3384268.75</v>
      </c>
      <c r="O283" s="3">
        <v>3123720.14</v>
      </c>
      <c r="P283" s="9"/>
      <c r="Q283" s="12"/>
      <c r="R283" s="12"/>
      <c r="T283" s="12"/>
    </row>
    <row r="284" spans="3:20" ht="12.75">
      <c r="C284" s="1" t="s">
        <v>85</v>
      </c>
      <c r="L284" s="8">
        <v>3384268.75</v>
      </c>
      <c r="M284">
        <v>0</v>
      </c>
      <c r="O284" s="8">
        <v>3123720.14</v>
      </c>
      <c r="P284" s="9">
        <v>0</v>
      </c>
      <c r="Q284" s="12">
        <f t="shared" si="6"/>
        <v>0</v>
      </c>
      <c r="R284" s="12">
        <f t="shared" si="7"/>
        <v>0</v>
      </c>
      <c r="T284" s="12"/>
    </row>
    <row r="285" spans="3:20" ht="12.75">
      <c r="C285" s="2" t="s">
        <v>84</v>
      </c>
      <c r="D285" s="2"/>
      <c r="E285" s="2"/>
      <c r="F285" s="2"/>
      <c r="G285" s="2"/>
      <c r="H285" s="2"/>
      <c r="M285" s="4">
        <v>576102.17</v>
      </c>
      <c r="P285" s="4">
        <v>228582.1</v>
      </c>
      <c r="Q285" s="12">
        <f t="shared" si="6"/>
        <v>0.03520761940518307</v>
      </c>
      <c r="R285" s="12">
        <f t="shared" si="7"/>
        <v>0.01653230949580467</v>
      </c>
      <c r="T285" s="12">
        <f t="shared" si="8"/>
        <v>1.5203293258745985</v>
      </c>
    </row>
    <row r="287" spans="3:6" ht="12.75">
      <c r="C287" s="2" t="s">
        <v>117</v>
      </c>
      <c r="D287" s="2"/>
      <c r="E287" s="2"/>
      <c r="F287" s="2"/>
    </row>
    <row r="288" spans="3:16" ht="15.75">
      <c r="C288" s="2" t="s">
        <v>115</v>
      </c>
      <c r="D288" s="2"/>
      <c r="E288" s="2"/>
      <c r="F288" s="2"/>
      <c r="L288" s="27" t="s">
        <v>122</v>
      </c>
      <c r="M288" s="28"/>
      <c r="O288" s="27" t="s">
        <v>123</v>
      </c>
      <c r="P288" s="28"/>
    </row>
    <row r="289" spans="9:15" ht="12.75">
      <c r="I289" t="s">
        <v>114</v>
      </c>
      <c r="K289" t="s">
        <v>113</v>
      </c>
      <c r="L289" s="30">
        <v>2004</v>
      </c>
      <c r="M289" s="30">
        <v>2005</v>
      </c>
      <c r="O289" s="29" t="s">
        <v>125</v>
      </c>
    </row>
    <row r="290" spans="3:15" ht="12.75">
      <c r="C290" t="s">
        <v>111</v>
      </c>
      <c r="I290" s="3">
        <v>576102.17</v>
      </c>
      <c r="K290" s="3">
        <v>228582.1</v>
      </c>
      <c r="L290" s="12">
        <f>I290/$M$264</f>
        <v>0.03520761940518307</v>
      </c>
      <c r="M290" s="12">
        <f>K290/$P$264</f>
        <v>0.01653230949580467</v>
      </c>
      <c r="O290" s="12">
        <f>(I290-K290)/K290</f>
        <v>1.5203293258745985</v>
      </c>
    </row>
    <row r="291" spans="3:15" ht="12.75">
      <c r="C291" t="s">
        <v>110</v>
      </c>
      <c r="I291" s="8">
        <v>93791.02</v>
      </c>
      <c r="J291" s="9"/>
      <c r="K291" s="8">
        <v>-134791.08</v>
      </c>
      <c r="L291" s="12">
        <f aca="true" t="shared" si="9" ref="L291:L296">I291/$M$264</f>
        <v>0.005731897409419433</v>
      </c>
      <c r="M291" s="12">
        <f aca="true" t="shared" si="10" ref="M291:M296">K291/$P$264</f>
        <v>-0.009748829203309299</v>
      </c>
      <c r="O291" s="12">
        <f aca="true" t="shared" si="11" ref="O291:O296">(I291-K291)/K291</f>
        <v>-1.6958251243331532</v>
      </c>
    </row>
    <row r="292" spans="7:15" ht="12.75">
      <c r="G292" t="s">
        <v>101</v>
      </c>
      <c r="I292" s="4">
        <v>669893.19</v>
      </c>
      <c r="J292" s="2"/>
      <c r="K292" s="4">
        <v>93791.02</v>
      </c>
      <c r="L292" s="12">
        <f t="shared" si="9"/>
        <v>0.0409395168146025</v>
      </c>
      <c r="M292" s="12">
        <f t="shared" si="10"/>
        <v>0.006783480292495369</v>
      </c>
      <c r="O292" s="12">
        <f t="shared" si="11"/>
        <v>6.142402225714145</v>
      </c>
    </row>
    <row r="293" spans="3:15" ht="12.75">
      <c r="C293" t="s">
        <v>107</v>
      </c>
      <c r="L293" s="12"/>
      <c r="M293" s="12"/>
      <c r="O293" s="12"/>
    </row>
    <row r="294" spans="3:15" ht="12.75">
      <c r="C294" t="s">
        <v>105</v>
      </c>
      <c r="I294">
        <v>0</v>
      </c>
      <c r="K294">
        <v>0</v>
      </c>
      <c r="L294" s="12">
        <f t="shared" si="9"/>
        <v>0</v>
      </c>
      <c r="M294" s="12">
        <f t="shared" si="10"/>
        <v>0</v>
      </c>
      <c r="O294" s="12"/>
    </row>
    <row r="295" spans="3:15" ht="12.75">
      <c r="C295" t="s">
        <v>103</v>
      </c>
      <c r="I295" s="4">
        <v>669893.19</v>
      </c>
      <c r="K295" s="4">
        <v>93791.02</v>
      </c>
      <c r="L295" s="12">
        <f t="shared" si="9"/>
        <v>0.0409395168146025</v>
      </c>
      <c r="M295" s="12">
        <f t="shared" si="10"/>
        <v>0.006783480292495369</v>
      </c>
      <c r="O295" s="12">
        <f>(I295-K295)/K295</f>
        <v>6.142402225714145</v>
      </c>
    </row>
    <row r="296" spans="7:15" ht="12.75">
      <c r="G296" t="s">
        <v>101</v>
      </c>
      <c r="I296" s="4">
        <v>669893.19</v>
      </c>
      <c r="K296" s="4">
        <v>93791.02</v>
      </c>
      <c r="L296" s="12">
        <f t="shared" si="9"/>
        <v>0.0409395168146025</v>
      </c>
      <c r="M296" s="12">
        <f t="shared" si="10"/>
        <v>0.006783480292495369</v>
      </c>
      <c r="O296" s="12">
        <f t="shared" si="11"/>
        <v>6.142402225714145</v>
      </c>
    </row>
  </sheetData>
  <mergeCells count="19">
    <mergeCell ref="C131:D131"/>
    <mergeCell ref="I131:J131"/>
    <mergeCell ref="C128:D128"/>
    <mergeCell ref="C129:D129"/>
    <mergeCell ref="C130:H130"/>
    <mergeCell ref="I130:J130"/>
    <mergeCell ref="C125:D125"/>
    <mergeCell ref="C126:H126"/>
    <mergeCell ref="I126:K126"/>
    <mergeCell ref="C127:D127"/>
    <mergeCell ref="I127:J127"/>
    <mergeCell ref="C122:D122"/>
    <mergeCell ref="H122:J122"/>
    <mergeCell ref="C123:D123"/>
    <mergeCell ref="C124:D124"/>
    <mergeCell ref="C118:H118"/>
    <mergeCell ref="D119:E119"/>
    <mergeCell ref="D120:E120"/>
    <mergeCell ref="C121:I121"/>
  </mergeCells>
  <printOptions/>
  <pageMargins left="0.75" right="0.75" top="1" bottom="1" header="0.5" footer="0.5"/>
  <pageSetup horizontalDpi="600" verticalDpi="600" orientation="portrait" paperSize="9" scale="15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ormiliotis</cp:lastModifiedBy>
  <dcterms:created xsi:type="dcterms:W3CDTF">2007-05-29T16:06:49Z</dcterms:created>
  <dcterms:modified xsi:type="dcterms:W3CDTF">2007-11-18T16:16:52Z</dcterms:modified>
  <cp:category/>
  <cp:version/>
  <cp:contentType/>
  <cp:contentStatus/>
</cp:coreProperties>
</file>