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9375" windowHeight="4815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14" i="1"/>
  <c r="H74"/>
  <c r="H60"/>
  <c r="F65"/>
  <c r="F45"/>
  <c r="F40"/>
  <c r="F30"/>
  <c r="F34"/>
  <c r="F33"/>
  <c r="F31"/>
  <c r="F29" l="1"/>
  <c r="F28"/>
  <c r="H27" s="1"/>
  <c r="H12"/>
  <c r="H18" s="1"/>
  <c r="H26" s="1"/>
  <c r="H50" s="1"/>
  <c r="H54" s="1"/>
</calcChain>
</file>

<file path=xl/sharedStrings.xml><?xml version="1.0" encoding="utf-8"?>
<sst xmlns="http://schemas.openxmlformats.org/spreadsheetml/2006/main" count="73" uniqueCount="63">
  <si>
    <t>ΞΕΝΟΔΟΧΕΙΑΚΕΣ ΕΠΙΧΕΙΡΗΣΕΙΣ ΑΕ</t>
  </si>
  <si>
    <t xml:space="preserve">ΚΑΤΑΣΤΑΣΗ ΛΟΓΑΡΙΑΣΜΟΥ ΓΕΝΙΚΗΣ ΕΚΜΕΤΑΛΛΕΥΣΗΣ </t>
  </si>
  <si>
    <t>ΧΡΕΩΣΗ</t>
  </si>
  <si>
    <t>ΧΡΗΣΗ 2008</t>
  </si>
  <si>
    <t>ΕΤΟΙΜΑ ΠΡΟΙΟΝΤΑ</t>
  </si>
  <si>
    <t>ΠΡΩΤΕΣ &amp; ΒΟΗΘΗΤΙΚΕΣ ΥΛΕΣ                                  &amp; ΥΛΙΚΑ ΣΥΣΚΕΥΑΣΙΑΣ</t>
  </si>
  <si>
    <t>1. ΑΓΟΡΕΣ ΧΡΗΣΗΣ</t>
  </si>
  <si>
    <t>1.ΑΠΟΘΕΜΑΤΑ ΕΝΑΡΞΕΩΣ ΧΡΗΣΗΣ</t>
  </si>
  <si>
    <t>ΑΝΑΛΩΣΙΜΑ ΥΛΙΚΑ</t>
  </si>
  <si>
    <t>ΕΙΔΗ ΣΥΣΚΕΥΑΣΙΑΣ</t>
  </si>
  <si>
    <t>ΣΥΝΟΛΟ ΑΡΧΙΚΩΝ ΑΠΟΘΕΜΑΤΩΝ&amp;ΑΓΟΡΏΝ</t>
  </si>
  <si>
    <t>3.ΜΕΙΟΝ: ΑΠΟΘΕΜΑΤΑ ΤΕΛΟΥΣ ΧΡΗΣΗΣ</t>
  </si>
  <si>
    <t>ΑΓΟΡΕΣ &amp; ΔΙΑΦΟΡΑ (+ ή -) ΑΠΟΘΕΜΑΤΩΝ</t>
  </si>
  <si>
    <t>4.ΟΡΓΑΝΙΚΑ ΕΞΟΔΑ</t>
  </si>
  <si>
    <t>64.00</t>
  </si>
  <si>
    <t>64.01</t>
  </si>
  <si>
    <t>64.02</t>
  </si>
  <si>
    <t>64.03</t>
  </si>
  <si>
    <t>64.04</t>
  </si>
  <si>
    <t>64.05</t>
  </si>
  <si>
    <t>64.06</t>
  </si>
  <si>
    <t>64.07</t>
  </si>
  <si>
    <t>64.08</t>
  </si>
  <si>
    <t>64.09</t>
  </si>
  <si>
    <t>64.10</t>
  </si>
  <si>
    <t>64.11</t>
  </si>
  <si>
    <t>64.98</t>
  </si>
  <si>
    <t>ΑΜΟΙΒΕΣ ΚΑΙ ΕΞΟΔΑ ΠΡΟΣΩΠΙΚΟΥ</t>
  </si>
  <si>
    <t>ΑΜΟΙΒΕΣ ΚΑΙ ΕΞΟΔΑ ΤΡΙΤΩΝ</t>
  </si>
  <si>
    <t>ΠΑΡΟΧΕΣ ΤΡΙΤΩΝ</t>
  </si>
  <si>
    <t>ΦΟΡΟ- ΤΕΛΗ</t>
  </si>
  <si>
    <t>ΔΙΑΦΟΡΑ ΕΞΟΔΑ</t>
  </si>
  <si>
    <t>ΕΞΟΔΑ ΜΕΤΑΦΟΡΩΝ</t>
  </si>
  <si>
    <t>ΕΞΟΔΑ ΤΑΞΙΔΙΩΝ</t>
  </si>
  <si>
    <t>ΕΞΟΔΑ ΠΡΟΒΟΛΗΣ ΚΑΙ ΔΙΑΦΗΜΙΣΕΩΣ</t>
  </si>
  <si>
    <t>ΕΞΟΔΑ ΕΚΘΕΣΕΩΝ- ΕΠΙΔΕΙΞΕΩΝ</t>
  </si>
  <si>
    <t>ΕΙΔΙΚΑ ΕΞΟΔΑ ΠΡΟΩΘ.ΕΞΑΓΩΓΩΝ</t>
  </si>
  <si>
    <t>ΣΥΝΔΡΟΜΕΣ - ΕΙΣΦΟΡΕΣ</t>
  </si>
  <si>
    <t>ΔΩΡΕΕΣ ΕΠΙΧΟΡΗΓΗΣΕΙΣ</t>
  </si>
  <si>
    <t>ΕΝΤΥΠΑ ΚΑΙ ΓΡΑΦΙΚΗ ΥΛΗ</t>
  </si>
  <si>
    <t>ΥΛΙΚΑ ΑΜΕΣΗΣ ΑΝΑΛΩΣΗΣ</t>
  </si>
  <si>
    <t>ΕΞΟΔΑ ΔΗΜΟΣΙΕΥΣΕΩΝ</t>
  </si>
  <si>
    <t>ΦΙΛΟΞΕΝΙΑ</t>
  </si>
  <si>
    <t>ΠΡΟΜΗΘΕΙΕΣ- ΜΕΣΗΤΙΕΣ</t>
  </si>
  <si>
    <t>ΤΟΚΟΙ &amp; ΣΥΝΑΦΗ ΕΞΟΔΑ</t>
  </si>
  <si>
    <t>ΑΠΟΣΒ.ΠΑΓΙΩΝ ΕΝΣ.ΣΤΟ ΛΕΙΤ.ΚΟΣΤΟΣ</t>
  </si>
  <si>
    <t>ΠΡΟΒΛΕΨΕΙΣ ΕΚΜΕΤΑΛΛΕΥΣΕΩΣ</t>
  </si>
  <si>
    <t>ΣΥΝΟΛΙΚΟ ΚΟΣΤΟΣ</t>
  </si>
  <si>
    <t xml:space="preserve">88.00 </t>
  </si>
  <si>
    <t>ΚΕΡΔΗ ΕΚΜΕΤΑΛΛΕΥΣΕΩΣ</t>
  </si>
  <si>
    <t>ΠΙΣΤΩΣΗ</t>
  </si>
  <si>
    <t>1.ΠΩΛΗΣΕΙΣ</t>
  </si>
  <si>
    <t>ΕΜΠΟΡΕΥΜΑΤΩΝ</t>
  </si>
  <si>
    <t>ΠΡΟΙΟΝΤΩΝ ΕΤΟΙΜΩΝ &amp; ΗΜΙΤΕΛΩΝ</t>
  </si>
  <si>
    <t>ΠΡΩΤΩΝ &amp; ΒΟΗΘΗΤΙΚΩΝ ΥΛΩΝ   ΥΛΙΚΩΝ ΣΥΣΚΕΥΑΣΙΑΣ</t>
  </si>
  <si>
    <t>ΠΑΡΟΧΗ ΥΠΗΡΕΣΙΩΝ</t>
  </si>
  <si>
    <t>2.ΛΟΙΠΑ ΟΡΓΑΝΙΚΑ ΕΣΟΔΑ</t>
  </si>
  <si>
    <t>ΕΠΙΧΟΗΓΗΣΕΙΣ &amp; ΔΙΑΦΟΡΑ ΕΣΟΔΑ ΠΩΛΗΣΕΩΝ</t>
  </si>
  <si>
    <t>ΕΣΟΔΑ ΠΑΡΑΠΟΜΕΝΩΝ ΑΣΧΟΛΙΩΝ</t>
  </si>
  <si>
    <t>ΕΣΟΔΑ ΚΕΦΑΛΑΙΩΝ</t>
  </si>
  <si>
    <t>ΣΥΝΟΛΟ ΕΣΟΔΩΝ</t>
  </si>
  <si>
    <t>80.00</t>
  </si>
  <si>
    <t>ΖΗΜΙΕΣ ΕΚΜΕΤΑΛΛΕΥΣΕΩΣ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</si>
</sst>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0" fontId="3" fillId="0" borderId="2" xfId="0" applyFont="1" applyBorder="1"/>
    <xf numFmtId="0" fontId="4" fillId="0" borderId="7" xfId="0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/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/>
    <xf numFmtId="0" fontId="3" fillId="0" borderId="1" xfId="0" applyFont="1" applyBorder="1"/>
    <xf numFmtId="0" fontId="3" fillId="0" borderId="7" xfId="0" applyFont="1" applyBorder="1"/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7" xfId="0" applyFont="1" applyBorder="1"/>
    <xf numFmtId="0" fontId="4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0" xfId="0" applyFont="1" applyBorder="1"/>
    <xf numFmtId="0" fontId="4" fillId="0" borderId="13" xfId="0" applyFont="1" applyBorder="1"/>
    <xf numFmtId="0" fontId="4" fillId="0" borderId="2" xfId="0" applyFont="1" applyBorder="1"/>
    <xf numFmtId="4" fontId="3" fillId="0" borderId="0" xfId="0" applyNumberFormat="1" applyFont="1"/>
    <xf numFmtId="0" fontId="3" fillId="0" borderId="0" xfId="0" applyFont="1" applyBorder="1" applyAlignment="1">
      <alignment horizontal="left" wrapText="1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3" fillId="0" borderId="21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" fontId="3" fillId="0" borderId="29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2" fillId="0" borderId="7" xfId="0" applyFont="1" applyBorder="1"/>
    <xf numFmtId="0" fontId="4" fillId="0" borderId="11" xfId="0" applyFont="1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64;&#949;&#955;&#953;&#954;&#951;%20&#949;&#961;&#947;&#945;&#963;&#953;&#945;&#945;/&#932;&#917;&#923;&#921;&#922;&#919;+&#928;&#932;.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ΗΜΕΡΟΛΟΓΙΟ ΟΚΤΩΒΡΙΟΥ"/>
      <sheetName val="ΗΜΕΡΟΛΟΓΙΟ ΝΟΕΜΒΡΙΟΥ"/>
      <sheetName val="ΗΕΜΕΡΟΛΟΓΙΟ ΔΕΚΕΜΒΡΙΟΥ"/>
      <sheetName val="ΚΑΘΟΛΙΚΟ ΟΚΤΩΒΡΙΟΥ"/>
      <sheetName val="ΚΑΘΟΛΙΚΟ ΝΟΕΜΒΡΙΟΥ"/>
      <sheetName val="ΚΑΘΟΛΙΚΟ ΔΕΚΕΜΒΡΙΟΥ"/>
      <sheetName val="ΙΣΟΖΥΓΙΟ ΟΚΤΩΒΡΙΟΥ"/>
      <sheetName val="ΙΣΟΖΥΓΙΟ ΝΟΕΜΒΡΙΟΥ"/>
      <sheetName val="ΙΣΟΖΥΓΙΟ ΔΕΚΕΜΒΡΙΟΥ"/>
    </sheetNames>
    <sheetDataSet>
      <sheetData sheetId="0">
        <row r="248">
          <cell r="I248">
            <v>8556.61</v>
          </cell>
        </row>
        <row r="249">
          <cell r="I249">
            <v>2493.77</v>
          </cell>
        </row>
        <row r="250">
          <cell r="I250">
            <v>91.16</v>
          </cell>
        </row>
        <row r="251">
          <cell r="I251">
            <v>1500</v>
          </cell>
        </row>
        <row r="252">
          <cell r="I252">
            <v>4808.87</v>
          </cell>
        </row>
        <row r="253">
          <cell r="I253">
            <v>98</v>
          </cell>
        </row>
        <row r="254">
          <cell r="I254">
            <v>3000</v>
          </cell>
        </row>
        <row r="255">
          <cell r="I255">
            <v>15</v>
          </cell>
        </row>
        <row r="256">
          <cell r="I256">
            <v>22</v>
          </cell>
        </row>
        <row r="257">
          <cell r="I257">
            <v>108</v>
          </cell>
        </row>
        <row r="258">
          <cell r="I258">
            <v>162</v>
          </cell>
        </row>
        <row r="269">
          <cell r="I269">
            <v>26025.489999999994</v>
          </cell>
        </row>
      </sheetData>
      <sheetData sheetId="1">
        <row r="168">
          <cell r="I168">
            <v>8040.7</v>
          </cell>
        </row>
        <row r="169">
          <cell r="I169">
            <v>2467.81</v>
          </cell>
        </row>
        <row r="170">
          <cell r="I170">
            <v>91.16</v>
          </cell>
        </row>
        <row r="171">
          <cell r="I171">
            <v>1500</v>
          </cell>
        </row>
        <row r="172">
          <cell r="I172">
            <v>150</v>
          </cell>
        </row>
        <row r="173">
          <cell r="I173">
            <v>3000</v>
          </cell>
        </row>
        <row r="174">
          <cell r="I174">
            <v>220</v>
          </cell>
        </row>
        <row r="175">
          <cell r="I175">
            <v>108</v>
          </cell>
        </row>
        <row r="176">
          <cell r="I176">
            <v>25</v>
          </cell>
        </row>
        <row r="177">
          <cell r="I177">
            <v>50</v>
          </cell>
        </row>
        <row r="178">
          <cell r="I178">
            <v>212</v>
          </cell>
        </row>
        <row r="179">
          <cell r="I179">
            <v>55</v>
          </cell>
        </row>
        <row r="180">
          <cell r="I180">
            <v>100</v>
          </cell>
        </row>
        <row r="182">
          <cell r="I182">
            <v>250</v>
          </cell>
        </row>
        <row r="191">
          <cell r="I191">
            <v>23735.89</v>
          </cell>
        </row>
      </sheetData>
      <sheetData sheetId="2">
        <row r="263">
          <cell r="I263">
            <v>8205.14</v>
          </cell>
        </row>
        <row r="264">
          <cell r="I264">
            <v>2495.17</v>
          </cell>
        </row>
        <row r="265">
          <cell r="I265">
            <v>91.12</v>
          </cell>
        </row>
        <row r="266">
          <cell r="I266">
            <v>8755.68</v>
          </cell>
        </row>
        <row r="267">
          <cell r="I267">
            <v>2550.48</v>
          </cell>
        </row>
        <row r="268">
          <cell r="I268">
            <v>94.16</v>
          </cell>
        </row>
        <row r="269">
          <cell r="I269">
            <v>1500</v>
          </cell>
        </row>
        <row r="270">
          <cell r="I270">
            <v>280</v>
          </cell>
        </row>
        <row r="271">
          <cell r="I271">
            <v>3000</v>
          </cell>
        </row>
        <row r="272">
          <cell r="I272">
            <v>15</v>
          </cell>
        </row>
        <row r="273">
          <cell r="I273">
            <v>100</v>
          </cell>
        </row>
        <row r="274">
          <cell r="I274">
            <v>66.03</v>
          </cell>
        </row>
        <row r="275">
          <cell r="I275">
            <v>80</v>
          </cell>
        </row>
        <row r="276">
          <cell r="I276">
            <v>13</v>
          </cell>
        </row>
        <row r="277">
          <cell r="I277">
            <v>30</v>
          </cell>
        </row>
        <row r="278">
          <cell r="I278">
            <v>27</v>
          </cell>
        </row>
        <row r="280">
          <cell r="I280">
            <v>108</v>
          </cell>
        </row>
        <row r="290">
          <cell r="I290">
            <v>38101.350000000006</v>
          </cell>
        </row>
      </sheetData>
      <sheetData sheetId="3">
        <row r="54">
          <cell r="H54">
            <v>14.64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topLeftCell="A49" workbookViewId="0">
      <selection activeCell="A58" sqref="A58"/>
    </sheetView>
  </sheetViews>
  <sheetFormatPr defaultRowHeight="12.75"/>
  <cols>
    <col min="1" max="16384" width="9.140625" style="1"/>
  </cols>
  <sheetData>
    <row r="1" spans="1:9" ht="1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5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ht="16.5" customHeight="1" thickBot="1">
      <c r="A3" s="2"/>
      <c r="B3" s="2"/>
      <c r="C3" s="2"/>
      <c r="D3" s="2"/>
      <c r="E3" s="2"/>
      <c r="F3" s="20"/>
      <c r="G3" s="20"/>
      <c r="H3" s="20"/>
      <c r="I3" s="20"/>
    </row>
    <row r="4" spans="1:9" ht="13.5" thickBot="1">
      <c r="A4" s="72" t="s">
        <v>2</v>
      </c>
      <c r="B4" s="14"/>
      <c r="C4" s="14"/>
      <c r="D4" s="14"/>
      <c r="E4" s="14"/>
      <c r="F4" s="28" t="s">
        <v>3</v>
      </c>
      <c r="G4" s="29"/>
      <c r="H4" s="29"/>
      <c r="I4" s="30"/>
    </row>
    <row r="5" spans="1:9" ht="15.75" customHeight="1">
      <c r="A5" s="70"/>
      <c r="B5" s="12"/>
      <c r="C5" s="12"/>
      <c r="D5" s="12"/>
      <c r="E5" s="12"/>
      <c r="F5" s="43"/>
      <c r="G5" s="40"/>
      <c r="H5" s="40"/>
      <c r="I5" s="41"/>
    </row>
    <row r="6" spans="1:9" ht="15.75" customHeight="1">
      <c r="A6" s="70" t="s">
        <v>7</v>
      </c>
      <c r="B6" s="12"/>
      <c r="C6" s="12"/>
      <c r="D6" s="12"/>
      <c r="E6" s="12"/>
      <c r="F6" s="25"/>
      <c r="G6" s="26"/>
      <c r="H6" s="26"/>
      <c r="I6" s="42"/>
    </row>
    <row r="7" spans="1:9" ht="15.75" customHeight="1">
      <c r="A7" s="6">
        <v>21</v>
      </c>
      <c r="B7" s="31" t="s">
        <v>4</v>
      </c>
      <c r="C7" s="31"/>
      <c r="D7" s="31"/>
      <c r="E7" s="31"/>
      <c r="F7" s="25"/>
      <c r="G7" s="26"/>
      <c r="H7" s="26"/>
      <c r="I7" s="42"/>
    </row>
    <row r="8" spans="1:9">
      <c r="A8" s="6">
        <v>24</v>
      </c>
      <c r="B8" s="24" t="s">
        <v>5</v>
      </c>
      <c r="C8" s="24"/>
      <c r="D8" s="24"/>
      <c r="E8" s="24"/>
      <c r="F8" s="25"/>
      <c r="G8" s="26"/>
      <c r="H8" s="26"/>
      <c r="I8" s="42"/>
    </row>
    <row r="9" spans="1:9">
      <c r="A9" s="6"/>
      <c r="B9" s="24"/>
      <c r="C9" s="24"/>
      <c r="D9" s="24"/>
      <c r="E9" s="24"/>
      <c r="F9" s="25"/>
      <c r="G9" s="26"/>
      <c r="H9" s="26"/>
      <c r="I9" s="42"/>
    </row>
    <row r="10" spans="1:9">
      <c r="A10" s="6">
        <v>25</v>
      </c>
      <c r="B10" s="15" t="s">
        <v>8</v>
      </c>
      <c r="C10" s="12"/>
      <c r="D10" s="12"/>
      <c r="E10" s="12"/>
      <c r="F10" s="25"/>
      <c r="G10" s="26"/>
      <c r="H10" s="35"/>
      <c r="I10" s="36"/>
    </row>
    <row r="11" spans="1:9">
      <c r="A11" s="6">
        <v>28</v>
      </c>
      <c r="B11" s="15" t="s">
        <v>9</v>
      </c>
      <c r="C11" s="12"/>
      <c r="D11" s="12"/>
      <c r="E11" s="12"/>
      <c r="F11" s="25"/>
      <c r="G11" s="26"/>
      <c r="H11" s="35"/>
      <c r="I11" s="36"/>
    </row>
    <row r="12" spans="1:9">
      <c r="A12" s="3" t="s">
        <v>6</v>
      </c>
      <c r="B12" s="4"/>
      <c r="C12" s="4"/>
      <c r="D12" s="5"/>
      <c r="E12" s="5"/>
      <c r="F12" s="25"/>
      <c r="G12" s="26"/>
      <c r="H12" s="37">
        <f>SUM(F13:G14)</f>
        <v>2726.38</v>
      </c>
      <c r="I12" s="38"/>
    </row>
    <row r="13" spans="1:9" ht="15.75" customHeight="1">
      <c r="A13" s="6">
        <v>21</v>
      </c>
      <c r="B13" s="31" t="s">
        <v>4</v>
      </c>
      <c r="C13" s="31"/>
      <c r="D13" s="31"/>
      <c r="E13" s="31"/>
      <c r="F13" s="32"/>
      <c r="G13" s="33"/>
      <c r="H13" s="33"/>
      <c r="I13" s="34"/>
    </row>
    <row r="14" spans="1:9" ht="15.75" customHeight="1">
      <c r="A14" s="7">
        <v>24</v>
      </c>
      <c r="B14" s="24" t="s">
        <v>5</v>
      </c>
      <c r="C14" s="24"/>
      <c r="D14" s="24"/>
      <c r="E14" s="24"/>
      <c r="F14" s="32">
        <f>2668+58.38</f>
        <v>2726.38</v>
      </c>
      <c r="G14" s="33"/>
      <c r="H14" s="33"/>
      <c r="I14" s="34"/>
    </row>
    <row r="15" spans="1:9">
      <c r="A15" s="8"/>
      <c r="B15" s="24"/>
      <c r="C15" s="24"/>
      <c r="D15" s="24"/>
      <c r="E15" s="24"/>
      <c r="F15" s="25"/>
      <c r="G15" s="26"/>
      <c r="H15" s="33"/>
      <c r="I15" s="34"/>
    </row>
    <row r="16" spans="1:9">
      <c r="A16" s="6">
        <v>25</v>
      </c>
      <c r="B16" s="15" t="s">
        <v>8</v>
      </c>
      <c r="C16" s="5"/>
      <c r="D16" s="5"/>
      <c r="E16" s="5"/>
      <c r="F16" s="25"/>
      <c r="G16" s="26"/>
      <c r="H16" s="33"/>
      <c r="I16" s="34"/>
    </row>
    <row r="17" spans="1:9">
      <c r="A17" s="6">
        <v>28</v>
      </c>
      <c r="B17" s="15" t="s">
        <v>9</v>
      </c>
      <c r="C17" s="5"/>
      <c r="D17" s="5"/>
      <c r="E17" s="5"/>
      <c r="F17" s="25"/>
      <c r="G17" s="26"/>
      <c r="H17" s="33"/>
      <c r="I17" s="34"/>
    </row>
    <row r="18" spans="1:9">
      <c r="A18" s="9" t="s">
        <v>10</v>
      </c>
      <c r="B18" s="5"/>
      <c r="C18" s="5"/>
      <c r="D18" s="5"/>
      <c r="E18" s="5"/>
      <c r="F18" s="25"/>
      <c r="G18" s="26"/>
      <c r="H18" s="37">
        <f>SUM(H5:I17)</f>
        <v>2726.38</v>
      </c>
      <c r="I18" s="38"/>
    </row>
    <row r="19" spans="1:9">
      <c r="A19" s="9"/>
      <c r="B19" s="5"/>
      <c r="C19" s="5"/>
      <c r="D19" s="5"/>
      <c r="E19" s="5"/>
      <c r="F19" s="25"/>
      <c r="G19" s="26"/>
      <c r="H19" s="33"/>
      <c r="I19" s="34"/>
    </row>
    <row r="20" spans="1:9" ht="15">
      <c r="A20" s="3" t="s">
        <v>11</v>
      </c>
      <c r="B20" s="4"/>
      <c r="C20" s="4"/>
      <c r="D20" s="4"/>
      <c r="E20" s="5"/>
      <c r="F20" s="25"/>
      <c r="G20" s="26"/>
      <c r="H20" s="39"/>
      <c r="I20" s="34"/>
    </row>
    <row r="21" spans="1:9">
      <c r="A21" s="6">
        <v>21</v>
      </c>
      <c r="B21" s="31" t="s">
        <v>4</v>
      </c>
      <c r="C21" s="31"/>
      <c r="D21" s="31"/>
      <c r="E21" s="31"/>
      <c r="F21" s="25"/>
      <c r="G21" s="26"/>
      <c r="H21" s="33"/>
      <c r="I21" s="34"/>
    </row>
    <row r="22" spans="1:9">
      <c r="A22" s="7">
        <v>24</v>
      </c>
      <c r="B22" s="24" t="s">
        <v>5</v>
      </c>
      <c r="C22" s="24"/>
      <c r="D22" s="24"/>
      <c r="E22" s="24"/>
      <c r="F22" s="25"/>
      <c r="G22" s="26"/>
      <c r="H22" s="33"/>
      <c r="I22" s="34"/>
    </row>
    <row r="23" spans="1:9">
      <c r="A23" s="8"/>
      <c r="B23" s="24"/>
      <c r="C23" s="24"/>
      <c r="D23" s="24"/>
      <c r="E23" s="24"/>
      <c r="F23" s="25"/>
      <c r="G23" s="26"/>
      <c r="H23" s="33"/>
      <c r="I23" s="34"/>
    </row>
    <row r="24" spans="1:9">
      <c r="A24" s="6">
        <v>25</v>
      </c>
      <c r="B24" s="15" t="s">
        <v>8</v>
      </c>
      <c r="C24" s="5"/>
      <c r="D24" s="5"/>
      <c r="E24" s="5"/>
      <c r="F24" s="25"/>
      <c r="G24" s="26"/>
      <c r="H24" s="33"/>
      <c r="I24" s="34"/>
    </row>
    <row r="25" spans="1:9">
      <c r="A25" s="6">
        <v>28</v>
      </c>
      <c r="B25" s="15" t="s">
        <v>9</v>
      </c>
      <c r="C25" s="5"/>
      <c r="D25" s="5"/>
      <c r="E25" s="5"/>
      <c r="F25" s="25"/>
      <c r="G25" s="26"/>
      <c r="H25" s="33"/>
      <c r="I25" s="34"/>
    </row>
    <row r="26" spans="1:9">
      <c r="A26" s="9" t="s">
        <v>12</v>
      </c>
      <c r="B26" s="5"/>
      <c r="C26" s="5"/>
      <c r="D26" s="5"/>
      <c r="E26" s="5"/>
      <c r="F26" s="25"/>
      <c r="G26" s="26"/>
      <c r="H26" s="37">
        <f>SUM(H18)</f>
        <v>2726.38</v>
      </c>
      <c r="I26" s="38"/>
    </row>
    <row r="27" spans="1:9">
      <c r="A27" s="16" t="s">
        <v>13</v>
      </c>
      <c r="F27" s="25"/>
      <c r="G27" s="26"/>
      <c r="H27" s="37">
        <f>SUM(F28:G49)</f>
        <v>64861.360000000015</v>
      </c>
      <c r="I27" s="45"/>
    </row>
    <row r="28" spans="1:9">
      <c r="A28" s="6">
        <v>60</v>
      </c>
      <c r="B28" s="1" t="s">
        <v>27</v>
      </c>
      <c r="F28" s="44">
        <f>'[1]ΗΜΕΡΟΛΟΓΙΟ ΟΚΤΩΒΡΙΟΥ'!$I$248+'[1]ΗΜΕΡΟΛΟΓΙΟ ΟΚΤΩΒΡΙΟΥ'!$I$249+'[1]ΗΜΕΡΟΛΟΓΙΟ ΟΚΤΩΒΡΙΟΥ'!$I$250+'[1]ΗΜΕΡΟΛΟΓΙΟ ΝΟΕΜΒΡΙΟΥ'!$I$168+'[1]ΗΜΕΡΟΛΟΓΙΟ ΝΟΕΜΒΡΙΟΥ'!$I$169+'[1]ΗΜΕΡΟΛΟΓΙΟ ΝΟΕΜΒΡΙΟΥ'!$I$170+'[1]ΗΕΜΕΡΟΛΟΓΙΟ ΔΕΚΕΜΒΡΙΟΥ'!$I$263+'[1]ΗΕΜΕΡΟΛΟΓΙΟ ΔΕΚΕΜΒΡΙΟΥ'!$I$264+'[1]ΗΕΜΕΡΟΛΟΓΙΟ ΔΕΚΕΜΒΡΙΟΥ'!$I$265+'[1]ΗΕΜΕΡΟΛΟΓΙΟ ΔΕΚΕΜΒΡΙΟΥ'!$I$266+'[1]ΗΕΜΕΡΟΛΟΓΙΟ ΔΕΚΕΜΒΡΙΟΥ'!$I$267+'[1]ΗΕΜΕΡΟΛΟΓΙΟ ΔΕΚΕΜΒΡΙΟΥ'!$I$268</f>
        <v>43932.960000000014</v>
      </c>
      <c r="G28" s="35"/>
      <c r="H28" s="35"/>
      <c r="I28" s="36"/>
    </row>
    <row r="29" spans="1:9">
      <c r="A29" s="6">
        <v>61</v>
      </c>
      <c r="B29" s="1" t="s">
        <v>28</v>
      </c>
      <c r="F29" s="44">
        <f>'[1]ΗΜΕΡΟΛΟΓΙΟ ΟΚΤΩΒΡΙΟΥ'!$I$251+'[1]ΗΜΕΡΟΛΟΓΙΟ ΟΚΤΩΒΡΙΟΥ'!$I$252+'[1]ΗΜΕΡΟΛΟΓΙΟ ΝΟΕΜΒΡΙΟΥ'!$I$171+'[1]ΗΕΜΕΡΟΛΟΓΙΟ ΔΕΚΕΜΒΡΙΟΥ'!$I$269</f>
        <v>9308.869999999999</v>
      </c>
      <c r="G29" s="35"/>
      <c r="H29" s="35"/>
      <c r="I29" s="36"/>
    </row>
    <row r="30" spans="1:9">
      <c r="A30" s="6">
        <v>62</v>
      </c>
      <c r="B30" s="1" t="s">
        <v>29</v>
      </c>
      <c r="F30" s="44">
        <f>'[1]ΗΜΕΡΟΛΟΓΙΟ ΟΚΤΩΒΡΙΟΥ'!$I$253+'[1]ΗΜΕΡΟΛΟΓΙΟ ΟΚΤΩΒΡΙΟΥ'!$I$254+'[1]ΗΜΕΡΟΛΟΓΙΟ ΟΚΤΩΒΡΙΟΥ'!$I$255+'[1]ΗΜΕΡΟΛΟΓΙΟ ΝΟΕΜΒΡΙΟΥ'!$I$172+'[1]ΗΜΕΡΟΛΟΓΙΟ ΝΟΕΜΒΡΙΟΥ'!$I$173+'[1]ΗΜΕΡΟΛΟΓΙΟ ΝΟΕΜΒΡΙΟΥ'!$I$174+'[1]ΗΕΜΕΡΟΛΟΓΙΟ ΔΕΚΕΜΒΡΙΟΥ'!$I$270+'[1]ΗΕΜΕΡΟΛΟΓΙΟ ΔΕΚΕΜΒΡΙΟΥ'!$I$271+'[1]ΗΕΜΕΡΟΛΟΓΙΟ ΔΕΚΕΜΒΡΙΟΥ'!$I$272+'[1]ΗΕΜΕΡΟΛΟΓΙΟ ΔΕΚΕΜΒΡΙΟΥ'!$I$274+'[1]ΗΕΜΕΡΟΛΟΓΙΟ ΔΕΚΕΜΒΡΙΟΥ'!$I$275</f>
        <v>9924.0300000000007</v>
      </c>
      <c r="G30" s="35"/>
      <c r="H30" s="35"/>
      <c r="I30" s="36"/>
    </row>
    <row r="31" spans="1:9">
      <c r="A31" s="6">
        <v>63</v>
      </c>
      <c r="B31" s="1" t="s">
        <v>30</v>
      </c>
      <c r="F31" s="44">
        <f>'[1]ΗΜΕΡΟΛΟΓΙΟ ΟΚΤΩΒΡΙΟΥ'!$I$256+'[1]ΗΜΕΡΟΛΟΓΙΟ ΟΚΤΩΒΡΙΟΥ'!$I$257+'[1]ΗΜΕΡΟΛΟΓΙΟ ΝΟΕΜΒΡΙΟΥ'!$I$175+'[1]ΗΜΕΡΟΛΟΓΙΟ ΝΟΕΜΒΡΙΟΥ'!$I$176+'[1]ΗΕΜΕΡΟΛΟΓΙΟ ΔΕΚΕΜΒΡΙΟΥ'!$I$280</f>
        <v>371</v>
      </c>
      <c r="G31" s="35"/>
      <c r="H31" s="35"/>
      <c r="I31" s="36"/>
    </row>
    <row r="32" spans="1:9">
      <c r="A32" s="6">
        <v>64</v>
      </c>
      <c r="B32" s="1" t="s">
        <v>31</v>
      </c>
      <c r="F32" s="44"/>
      <c r="G32" s="35"/>
      <c r="H32" s="35"/>
      <c r="I32" s="36"/>
    </row>
    <row r="33" spans="1:9">
      <c r="A33" s="11" t="s">
        <v>14</v>
      </c>
      <c r="B33" s="1" t="s">
        <v>32</v>
      </c>
      <c r="F33" s="44">
        <f>'[1]ΗΕΜΕΡΟΛΟΓΙΟ ΔΕΚΕΜΒΡΙΟΥ'!$I$277+'[1]ΗΜΕΡΟΛΟΓΙΟ ΝΟΕΜΒΡΙΟΥ'!$I$177</f>
        <v>80</v>
      </c>
      <c r="G33" s="35"/>
      <c r="H33" s="35"/>
      <c r="I33" s="36"/>
    </row>
    <row r="34" spans="1:9">
      <c r="A34" s="11" t="s">
        <v>15</v>
      </c>
      <c r="B34" s="1" t="s">
        <v>33</v>
      </c>
      <c r="F34" s="44">
        <f>'[1]ΗΕΜΕΡΟΛΟΓΙΟ ΔΕΚΕΜΒΡΙΟΥ'!$I$273+'[1]ΗΜΕΡΟΛΟΓΙΟ ΝΟΕΜΒΡΙΟΥ'!$I$178</f>
        <v>312</v>
      </c>
      <c r="G34" s="35"/>
      <c r="H34" s="35"/>
      <c r="I34" s="36"/>
    </row>
    <row r="35" spans="1:9">
      <c r="A35" s="11" t="s">
        <v>16</v>
      </c>
      <c r="B35" s="1" t="s">
        <v>34</v>
      </c>
      <c r="F35" s="44"/>
      <c r="G35" s="35"/>
      <c r="H35" s="35"/>
      <c r="I35" s="36"/>
    </row>
    <row r="36" spans="1:9">
      <c r="A36" s="11" t="s">
        <v>17</v>
      </c>
      <c r="B36" s="1" t="s">
        <v>35</v>
      </c>
      <c r="F36" s="44"/>
      <c r="G36" s="35"/>
      <c r="H36" s="35"/>
      <c r="I36" s="36"/>
    </row>
    <row r="37" spans="1:9">
      <c r="A37" s="11" t="s">
        <v>18</v>
      </c>
      <c r="B37" s="1" t="s">
        <v>36</v>
      </c>
      <c r="F37" s="44"/>
      <c r="G37" s="35"/>
      <c r="H37" s="35"/>
      <c r="I37" s="36"/>
    </row>
    <row r="38" spans="1:9">
      <c r="A38" s="11" t="s">
        <v>19</v>
      </c>
      <c r="B38" s="1" t="s">
        <v>37</v>
      </c>
      <c r="F38" s="44"/>
      <c r="G38" s="35"/>
      <c r="H38" s="35"/>
      <c r="I38" s="36"/>
    </row>
    <row r="39" spans="1:9">
      <c r="A39" s="11" t="s">
        <v>20</v>
      </c>
      <c r="B39" s="1" t="s">
        <v>38</v>
      </c>
      <c r="F39" s="44"/>
      <c r="G39" s="35"/>
      <c r="H39" s="35"/>
      <c r="I39" s="36"/>
    </row>
    <row r="40" spans="1:9">
      <c r="A40" s="11" t="s">
        <v>21</v>
      </c>
      <c r="B40" s="1" t="s">
        <v>39</v>
      </c>
      <c r="F40" s="44">
        <f>'[1]ΗΕΜΕΡΟΛΟΓΙΟ ΔΕΚΕΜΒΡΙΟΥ'!$I$278+'[1]ΗΜΕΡΟΛΟΓΙΟ ΝΟΕΜΒΡΙΟΥ'!$I$180+'[1]ΗΜΕΡΟΛΟΓΙΟ ΝΟΕΜΒΡΙΟΥ'!$I$179+'[1]ΗΜΕΡΟΛΟΓΙΟ ΟΚΤΩΒΡΙΟΥ'!$I$258</f>
        <v>344</v>
      </c>
      <c r="G40" s="35"/>
      <c r="H40" s="35"/>
      <c r="I40" s="36"/>
    </row>
    <row r="41" spans="1:9">
      <c r="A41" s="11" t="s">
        <v>22</v>
      </c>
      <c r="B41" s="1" t="s">
        <v>40</v>
      </c>
      <c r="F41" s="44">
        <v>325.5</v>
      </c>
      <c r="G41" s="35"/>
      <c r="H41" s="35"/>
      <c r="I41" s="36"/>
    </row>
    <row r="42" spans="1:9">
      <c r="A42" s="11" t="s">
        <v>23</v>
      </c>
      <c r="B42" s="1" t="s">
        <v>41</v>
      </c>
      <c r="F42" s="44"/>
      <c r="G42" s="35"/>
      <c r="H42" s="35"/>
      <c r="I42" s="36"/>
    </row>
    <row r="43" spans="1:9">
      <c r="A43" s="11" t="s">
        <v>24</v>
      </c>
      <c r="B43" s="1" t="s">
        <v>42</v>
      </c>
      <c r="F43" s="44"/>
      <c r="G43" s="35"/>
      <c r="H43" s="35"/>
      <c r="I43" s="36"/>
    </row>
    <row r="44" spans="1:9">
      <c r="A44" s="11" t="s">
        <v>25</v>
      </c>
      <c r="B44" s="1" t="s">
        <v>43</v>
      </c>
      <c r="F44" s="44"/>
      <c r="G44" s="35"/>
      <c r="H44" s="35"/>
      <c r="I44" s="36"/>
    </row>
    <row r="45" spans="1:9">
      <c r="A45" s="11" t="s">
        <v>26</v>
      </c>
      <c r="B45" s="1" t="s">
        <v>31</v>
      </c>
      <c r="F45" s="44">
        <f>'[1]ΗΕΜΕΡΟΛΟΓΙΟ ΔΕΚΕΜΒΡΙΟΥ'!$I$276+'[1]ΗΜΕΡΟΛΟΓΙΟ ΝΟΕΜΒΡΙΟΥ'!$I$182</f>
        <v>263</v>
      </c>
      <c r="G45" s="35"/>
      <c r="H45" s="35"/>
      <c r="I45" s="36"/>
    </row>
    <row r="46" spans="1:9">
      <c r="A46" s="6">
        <v>65</v>
      </c>
      <c r="B46" s="1" t="s">
        <v>44</v>
      </c>
      <c r="F46" s="25"/>
      <c r="G46" s="26"/>
      <c r="H46" s="26"/>
      <c r="I46" s="42"/>
    </row>
    <row r="47" spans="1:9">
      <c r="A47" s="6">
        <v>66</v>
      </c>
      <c r="B47" s="1" t="s">
        <v>45</v>
      </c>
      <c r="F47" s="25"/>
      <c r="G47" s="26"/>
      <c r="H47" s="26"/>
      <c r="I47" s="42"/>
    </row>
    <row r="48" spans="1:9">
      <c r="A48" s="6">
        <v>68</v>
      </c>
      <c r="B48" s="1" t="s">
        <v>46</v>
      </c>
      <c r="F48" s="25"/>
      <c r="G48" s="26"/>
      <c r="H48" s="26"/>
      <c r="I48" s="42"/>
    </row>
    <row r="49" spans="1:12">
      <c r="A49" s="11"/>
      <c r="F49" s="25"/>
      <c r="G49" s="26"/>
      <c r="H49" s="26"/>
      <c r="I49" s="42"/>
    </row>
    <row r="50" spans="1:12" ht="15">
      <c r="A50" s="71" t="s">
        <v>47</v>
      </c>
      <c r="F50" s="25"/>
      <c r="G50" s="26"/>
      <c r="H50" s="35">
        <f>SUM(H26:I27)</f>
        <v>67587.74000000002</v>
      </c>
      <c r="I50" s="42"/>
    </row>
    <row r="51" spans="1:12">
      <c r="A51" s="11"/>
      <c r="F51" s="25"/>
      <c r="G51" s="26"/>
      <c r="H51" s="26"/>
      <c r="I51" s="42"/>
    </row>
    <row r="52" spans="1:12">
      <c r="A52" s="11"/>
      <c r="F52" s="25"/>
      <c r="G52" s="26"/>
      <c r="H52" s="26"/>
      <c r="I52" s="42"/>
    </row>
    <row r="53" spans="1:12" ht="13.5" thickBot="1">
      <c r="A53" s="11"/>
      <c r="F53" s="48"/>
      <c r="G53" s="49"/>
      <c r="H53" s="48"/>
      <c r="I53" s="49"/>
    </row>
    <row r="54" spans="1:12" ht="13.5" thickBot="1">
      <c r="A54" s="17" t="s">
        <v>48</v>
      </c>
      <c r="B54" s="46" t="s">
        <v>49</v>
      </c>
      <c r="C54" s="47"/>
      <c r="D54" s="47"/>
      <c r="E54" s="47"/>
      <c r="F54" s="50"/>
      <c r="G54" s="51"/>
      <c r="H54" s="52">
        <f>H74-H50</f>
        <v>20274.989999999976</v>
      </c>
      <c r="I54" s="51"/>
      <c r="L54" s="23"/>
    </row>
    <row r="57" spans="1:12" ht="13.5" thickBot="1"/>
    <row r="58" spans="1:12" ht="13.5" thickBot="1">
      <c r="A58" s="72" t="s">
        <v>50</v>
      </c>
      <c r="B58" s="14"/>
      <c r="C58" s="14"/>
      <c r="D58" s="14"/>
      <c r="E58" s="13"/>
      <c r="F58" s="53" t="s">
        <v>3</v>
      </c>
      <c r="G58" s="53"/>
      <c r="H58" s="53"/>
      <c r="I58" s="54"/>
    </row>
    <row r="59" spans="1:12">
      <c r="A59" s="11"/>
      <c r="E59" s="10"/>
      <c r="F59" s="55"/>
      <c r="G59" s="26"/>
      <c r="H59" s="26"/>
      <c r="I59" s="42"/>
    </row>
    <row r="60" spans="1:12" ht="12.75" customHeight="1">
      <c r="A60" s="16" t="s">
        <v>51</v>
      </c>
      <c r="E60" s="10"/>
      <c r="F60" s="56"/>
      <c r="G60" s="35"/>
      <c r="H60" s="57">
        <f>F65</f>
        <v>87862.73</v>
      </c>
      <c r="I60" s="58"/>
    </row>
    <row r="61" spans="1:12">
      <c r="A61" s="11">
        <v>70</v>
      </c>
      <c r="B61" s="1" t="s">
        <v>52</v>
      </c>
      <c r="E61" s="10"/>
      <c r="F61" s="59"/>
      <c r="G61" s="56"/>
      <c r="H61" s="60"/>
      <c r="I61" s="61"/>
    </row>
    <row r="62" spans="1:12">
      <c r="A62" s="11">
        <v>71</v>
      </c>
      <c r="B62" s="1" t="s">
        <v>53</v>
      </c>
      <c r="E62" s="10"/>
      <c r="F62" s="59"/>
      <c r="G62" s="56"/>
      <c r="H62" s="60"/>
      <c r="I62" s="61"/>
    </row>
    <row r="63" spans="1:12" ht="12.75" customHeight="1">
      <c r="A63" s="11">
        <v>72</v>
      </c>
      <c r="B63" s="24" t="s">
        <v>54</v>
      </c>
      <c r="C63" s="24"/>
      <c r="D63" s="24"/>
      <c r="E63" s="62"/>
      <c r="F63" s="59"/>
      <c r="G63" s="56"/>
      <c r="H63" s="60"/>
      <c r="I63" s="61"/>
    </row>
    <row r="64" spans="1:12" ht="12.75" customHeight="1">
      <c r="A64" s="11"/>
      <c r="B64" s="24"/>
      <c r="C64" s="24"/>
      <c r="D64" s="24"/>
      <c r="E64" s="62"/>
      <c r="F64" s="59"/>
      <c r="G64" s="56"/>
      <c r="H64" s="60"/>
      <c r="I64" s="61"/>
    </row>
    <row r="65" spans="1:9" ht="12.75" customHeight="1">
      <c r="A65" s="11">
        <v>73</v>
      </c>
      <c r="B65" s="1" t="s">
        <v>55</v>
      </c>
      <c r="E65" s="10"/>
      <c r="F65" s="59">
        <f>'[1]ΗΕΜΕΡΟΛΟΓΙΟ ΔΕΚΕΜΒΡΙΟΥ'!$I$290+'[1]ΗΜΕΡΟΛΟΓΙΟ ΝΟΕΜΒΡΙΟΥ'!$I$191+'[1]ΗΜΕΡΟΛΟΓΙΟ ΟΚΤΩΒΡΙΟΥ'!$I$269</f>
        <v>87862.73</v>
      </c>
      <c r="G65" s="56"/>
      <c r="H65" s="60"/>
      <c r="I65" s="61"/>
    </row>
    <row r="66" spans="1:9">
      <c r="A66" s="11"/>
      <c r="E66" s="10"/>
      <c r="F66" s="59"/>
      <c r="G66" s="56"/>
      <c r="H66" s="60"/>
      <c r="I66" s="61"/>
    </row>
    <row r="67" spans="1:9">
      <c r="A67" s="16" t="s">
        <v>56</v>
      </c>
      <c r="E67" s="10"/>
      <c r="F67" s="59"/>
      <c r="G67" s="56"/>
      <c r="H67" s="60"/>
      <c r="I67" s="61"/>
    </row>
    <row r="68" spans="1:9">
      <c r="A68" s="11">
        <v>74</v>
      </c>
      <c r="B68" s="24" t="s">
        <v>57</v>
      </c>
      <c r="C68" s="24"/>
      <c r="D68" s="24"/>
      <c r="E68" s="62"/>
      <c r="F68" s="59"/>
      <c r="G68" s="56"/>
      <c r="H68" s="60"/>
      <c r="I68" s="61"/>
    </row>
    <row r="69" spans="1:9">
      <c r="A69" s="11"/>
      <c r="B69" s="24"/>
      <c r="C69" s="24"/>
      <c r="D69" s="24"/>
      <c r="E69" s="62"/>
      <c r="F69" s="59"/>
      <c r="G69" s="56"/>
      <c r="H69" s="60"/>
      <c r="I69" s="61"/>
    </row>
    <row r="70" spans="1:9">
      <c r="A70" s="11">
        <v>75</v>
      </c>
      <c r="B70" s="1" t="s">
        <v>58</v>
      </c>
      <c r="E70" s="10"/>
      <c r="F70" s="59"/>
      <c r="G70" s="56"/>
      <c r="H70" s="60"/>
      <c r="I70" s="61"/>
    </row>
    <row r="71" spans="1:9">
      <c r="A71" s="11">
        <v>76</v>
      </c>
      <c r="B71" s="1" t="s">
        <v>59</v>
      </c>
      <c r="E71" s="10"/>
      <c r="F71" s="59"/>
      <c r="G71" s="56"/>
      <c r="H71" s="60"/>
      <c r="I71" s="61"/>
    </row>
    <row r="72" spans="1:9">
      <c r="A72" s="11"/>
      <c r="E72" s="10"/>
      <c r="F72" s="59"/>
      <c r="G72" s="56"/>
      <c r="H72" s="60"/>
      <c r="I72" s="61"/>
    </row>
    <row r="73" spans="1:9">
      <c r="A73" s="11"/>
      <c r="E73" s="10"/>
      <c r="F73" s="59"/>
      <c r="G73" s="56"/>
      <c r="H73" s="60"/>
      <c r="I73" s="61"/>
    </row>
    <row r="74" spans="1:9">
      <c r="A74" s="16" t="s">
        <v>60</v>
      </c>
      <c r="E74" s="10"/>
      <c r="F74" s="59"/>
      <c r="G74" s="56"/>
      <c r="H74" s="57">
        <f>H60</f>
        <v>87862.73</v>
      </c>
      <c r="I74" s="58"/>
    </row>
    <row r="75" spans="1:9">
      <c r="A75" s="11"/>
      <c r="E75" s="10"/>
      <c r="F75" s="59"/>
      <c r="G75" s="56"/>
      <c r="H75" s="60"/>
      <c r="I75" s="61"/>
    </row>
    <row r="76" spans="1:9">
      <c r="A76" s="11"/>
      <c r="E76" s="10"/>
      <c r="F76" s="59"/>
      <c r="G76" s="56"/>
      <c r="H76" s="60"/>
      <c r="I76" s="61"/>
    </row>
    <row r="77" spans="1:9" ht="13.5" thickBot="1">
      <c r="A77" s="19"/>
      <c r="B77" s="2"/>
      <c r="C77" s="2"/>
      <c r="D77" s="2"/>
      <c r="E77" s="18"/>
      <c r="F77" s="66"/>
      <c r="G77" s="67"/>
      <c r="H77" s="68"/>
      <c r="I77" s="69"/>
    </row>
    <row r="78" spans="1:9" ht="13.5" thickBot="1">
      <c r="A78" s="21" t="s">
        <v>61</v>
      </c>
      <c r="B78" s="22" t="s">
        <v>62</v>
      </c>
      <c r="C78" s="22"/>
      <c r="D78" s="22"/>
      <c r="E78" s="18"/>
      <c r="F78" s="52"/>
      <c r="G78" s="63"/>
      <c r="H78" s="64">
        <v>0</v>
      </c>
      <c r="I78" s="65"/>
    </row>
    <row r="115" ht="12.75" customHeight="1"/>
    <row r="120" ht="12.75" customHeight="1"/>
  </sheetData>
  <mergeCells count="153">
    <mergeCell ref="F78:G78"/>
    <mergeCell ref="H78:I78"/>
    <mergeCell ref="F63:G63"/>
    <mergeCell ref="H63:I63"/>
    <mergeCell ref="F64:G64"/>
    <mergeCell ref="H64:I64"/>
    <mergeCell ref="F75:G75"/>
    <mergeCell ref="H75:I75"/>
    <mergeCell ref="F76:G76"/>
    <mergeCell ref="H76:I76"/>
    <mergeCell ref="F77:G77"/>
    <mergeCell ref="H77:I77"/>
    <mergeCell ref="F72:G72"/>
    <mergeCell ref="H72:I72"/>
    <mergeCell ref="F73:G73"/>
    <mergeCell ref="H73:I73"/>
    <mergeCell ref="F74:G74"/>
    <mergeCell ref="H74:I74"/>
    <mergeCell ref="F70:G70"/>
    <mergeCell ref="H70:I70"/>
    <mergeCell ref="F71:G71"/>
    <mergeCell ref="H71:I71"/>
    <mergeCell ref="B68:E69"/>
    <mergeCell ref="F68:G68"/>
    <mergeCell ref="H68:I68"/>
    <mergeCell ref="F69:G69"/>
    <mergeCell ref="H69:I69"/>
    <mergeCell ref="B63:E64"/>
    <mergeCell ref="F65:G65"/>
    <mergeCell ref="H65:I65"/>
    <mergeCell ref="F66:G66"/>
    <mergeCell ref="H66:I66"/>
    <mergeCell ref="F67:G67"/>
    <mergeCell ref="H67:I67"/>
    <mergeCell ref="F58:I58"/>
    <mergeCell ref="F59:G59"/>
    <mergeCell ref="H59:I59"/>
    <mergeCell ref="F60:G60"/>
    <mergeCell ref="H60:I60"/>
    <mergeCell ref="F61:G61"/>
    <mergeCell ref="H61:I61"/>
    <mergeCell ref="F62:G62"/>
    <mergeCell ref="H62:I62"/>
    <mergeCell ref="F39:G39"/>
    <mergeCell ref="F40:G40"/>
    <mergeCell ref="F51:G51"/>
    <mergeCell ref="F52:G52"/>
    <mergeCell ref="F53:G53"/>
    <mergeCell ref="F54:G54"/>
    <mergeCell ref="H54:I54"/>
    <mergeCell ref="F46:G46"/>
    <mergeCell ref="F47:G47"/>
    <mergeCell ref="F48:G48"/>
    <mergeCell ref="F49:G49"/>
    <mergeCell ref="F50:G50"/>
    <mergeCell ref="H49:I49"/>
    <mergeCell ref="H50:I50"/>
    <mergeCell ref="H51:I51"/>
    <mergeCell ref="H52:I52"/>
    <mergeCell ref="H53:I53"/>
    <mergeCell ref="B54:E54"/>
    <mergeCell ref="F35:G35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F41:G41"/>
    <mergeCell ref="F42:G42"/>
    <mergeCell ref="F43:G43"/>
    <mergeCell ref="F44:G44"/>
    <mergeCell ref="F45:G45"/>
    <mergeCell ref="F36:G36"/>
    <mergeCell ref="F37:G37"/>
    <mergeCell ref="F38:G38"/>
    <mergeCell ref="H30:I30"/>
    <mergeCell ref="H31:I31"/>
    <mergeCell ref="H32:I32"/>
    <mergeCell ref="H33:I33"/>
    <mergeCell ref="H34:I34"/>
    <mergeCell ref="H26:I26"/>
    <mergeCell ref="H27:I27"/>
    <mergeCell ref="H28:I28"/>
    <mergeCell ref="H29:I29"/>
    <mergeCell ref="F7:G7"/>
    <mergeCell ref="F8:G8"/>
    <mergeCell ref="F9:G9"/>
    <mergeCell ref="F30:G30"/>
    <mergeCell ref="F31:G31"/>
    <mergeCell ref="F32:G32"/>
    <mergeCell ref="F33:G33"/>
    <mergeCell ref="F34:G34"/>
    <mergeCell ref="F26:G26"/>
    <mergeCell ref="F27:G27"/>
    <mergeCell ref="F28:G28"/>
    <mergeCell ref="F29:G29"/>
    <mergeCell ref="H24:I24"/>
    <mergeCell ref="H25:I25"/>
    <mergeCell ref="B7:E7"/>
    <mergeCell ref="B8:E9"/>
    <mergeCell ref="F10:G10"/>
    <mergeCell ref="F11:G11"/>
    <mergeCell ref="F12:G12"/>
    <mergeCell ref="H10:I10"/>
    <mergeCell ref="H11:I11"/>
    <mergeCell ref="H12:I12"/>
    <mergeCell ref="H18:I18"/>
    <mergeCell ref="H19:I19"/>
    <mergeCell ref="H20:I20"/>
    <mergeCell ref="H21:I21"/>
    <mergeCell ref="H22:I22"/>
    <mergeCell ref="H14:I14"/>
    <mergeCell ref="H15:I15"/>
    <mergeCell ref="H16:I16"/>
    <mergeCell ref="H17:I17"/>
    <mergeCell ref="F22:G22"/>
    <mergeCell ref="F23:G23"/>
    <mergeCell ref="F24:G24"/>
    <mergeCell ref="F25:G25"/>
    <mergeCell ref="H7:I7"/>
    <mergeCell ref="B22:E23"/>
    <mergeCell ref="F18:G18"/>
    <mergeCell ref="F19:G19"/>
    <mergeCell ref="F20:G20"/>
    <mergeCell ref="F21:G21"/>
    <mergeCell ref="A1:I1"/>
    <mergeCell ref="A2:I2"/>
    <mergeCell ref="F4:I4"/>
    <mergeCell ref="B13:E13"/>
    <mergeCell ref="B14:E15"/>
    <mergeCell ref="F13:G13"/>
    <mergeCell ref="H13:I13"/>
    <mergeCell ref="F14:G14"/>
    <mergeCell ref="F15:G15"/>
    <mergeCell ref="F16:G16"/>
    <mergeCell ref="F17:G17"/>
    <mergeCell ref="B21:E21"/>
    <mergeCell ref="H23:I23"/>
    <mergeCell ref="H5:I5"/>
    <mergeCell ref="H6:I6"/>
    <mergeCell ref="H8:I8"/>
    <mergeCell ref="H9:I9"/>
    <mergeCell ref="F5:G5"/>
    <mergeCell ref="F6:G6"/>
  </mergeCells>
  <pageMargins left="0.70866141732283472" right="0.70866141732283472" top="0.74803149606299213" bottom="0.74803149606299213" header="0.31496062992125984" footer="0.31496062992125984"/>
  <pageSetup paperSize="9" firstPageNumber="113" orientation="portrait" useFirstPageNumber="1" horizontalDpi="4294967293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cp:lastPrinted>2009-05-15T09:44:33Z</cp:lastPrinted>
  <dcterms:created xsi:type="dcterms:W3CDTF">2009-04-24T13:28:24Z</dcterms:created>
  <dcterms:modified xsi:type="dcterms:W3CDTF">2009-05-15T09:44:36Z</dcterms:modified>
</cp:coreProperties>
</file>