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1"/>
  </bookViews>
  <sheets>
    <sheet name="ισολογισμός" sheetId="1" r:id="rId1"/>
    <sheet name="ΚΑΧ &amp; ΠΔΑ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<sst xmlns="http://schemas.openxmlformats.org/spreadsheetml/2006/main" count="149" uniqueCount="138">
  <si>
    <t>(Ποσά σε ευρώ)</t>
  </si>
  <si>
    <t>ΕΝΕΡΓΗΤΙΚΟ</t>
  </si>
  <si>
    <t>Ποσά</t>
  </si>
  <si>
    <t>κλειόμενης</t>
  </si>
  <si>
    <t>Α.</t>
  </si>
  <si>
    <t>ΙΔΙΑ ΚΕΦΑΛΑΙΑ</t>
  </si>
  <si>
    <t>Β.</t>
  </si>
  <si>
    <t>ΕΞΟΔΑ ΕΓΚΑΤΑΣΤΑΣΕΩΣ</t>
  </si>
  <si>
    <t>Αναπόσβεστη</t>
  </si>
  <si>
    <t>ι.</t>
  </si>
  <si>
    <t>Κεφάλαιο (μετοχικό</t>
  </si>
  <si>
    <t>Αξία κτήσεως</t>
  </si>
  <si>
    <t>Αποσβέσεις</t>
  </si>
  <si>
    <t>αξία</t>
  </si>
  <si>
    <t>1. Έξοδα ίδρυσης και πρώτης εγκ/σης</t>
  </si>
  <si>
    <t>1. Καταβλημένο</t>
  </si>
  <si>
    <t>Γ.</t>
  </si>
  <si>
    <t>ΠΑΓΙΟ ΕΝΕΡΓΗΤΙΚΟ</t>
  </si>
  <si>
    <t>Ι.</t>
  </si>
  <si>
    <t>IV.</t>
  </si>
  <si>
    <t>Aποθεματικά Κεφάλαια</t>
  </si>
  <si>
    <t>1. Τακτικό αποθεματικό</t>
  </si>
  <si>
    <t>ΙΙ.</t>
  </si>
  <si>
    <t>Ενσώματες ακινητοποιήσεις</t>
  </si>
  <si>
    <t>V.</t>
  </si>
  <si>
    <t>Aποτελέσματα εις νέο</t>
  </si>
  <si>
    <t>1. Γήπεδα - Οικόπεδα</t>
  </si>
  <si>
    <t>3. Κτίρια και τεχνικά έργα</t>
  </si>
  <si>
    <t>5. Μεταφορικά μέσα</t>
  </si>
  <si>
    <t>6. 'Επιπλα και λοιπός εξοπλισμός</t>
  </si>
  <si>
    <t xml:space="preserve">Σύνολο Ιδίων Κεφαλαίων </t>
  </si>
  <si>
    <t>(ΑΙ+ΑΙΙ+ΑΙΙΙ+ΑIV+AVI)</t>
  </si>
  <si>
    <t>Σύνολο ακινητοποιήσεων (ΓΙ+ΓΙΙ)</t>
  </si>
  <si>
    <t>ΙΙΙ.</t>
  </si>
  <si>
    <t>Συμμετοχές και άλλες μακροπρόθεσμες</t>
  </si>
  <si>
    <t>χρηματοοικονομικές απαιτήσεις</t>
  </si>
  <si>
    <t>Σύνολο πάγιου ενεργητικού (ΓΙ+ΓΙΙ+ΓΙΙΙ)</t>
  </si>
  <si>
    <t>ΥΠΟΧΡΕΩΣΕΙΣ</t>
  </si>
  <si>
    <t>Δ.</t>
  </si>
  <si>
    <t>ΚΥΚΛΟΦΟΡΟΥΝ ΕΝΕΡΓΗΤΙΚΟ</t>
  </si>
  <si>
    <t>Μακροπρόθεσμες υποχρεώσεις</t>
  </si>
  <si>
    <t>Αποθέματα</t>
  </si>
  <si>
    <t>2. Δάνεια Τραπεζών</t>
  </si>
  <si>
    <t>1. Εμπορεύματα</t>
  </si>
  <si>
    <r>
      <t>5.</t>
    </r>
    <r>
      <rPr>
        <sz val="10"/>
        <rFont val="Arial Greek"/>
        <family val="2"/>
      </rPr>
      <t xml:space="preserve"> Προκαταβολές για αγορά αποθεμάτων</t>
    </r>
  </si>
  <si>
    <t>Βραχυπρόθεσμες υποχρεώσεις</t>
  </si>
  <si>
    <t>1. Προμηθευτές</t>
  </si>
  <si>
    <t>Απαιτήσεις</t>
  </si>
  <si>
    <t>5. Υποχρεώσεις από φόρους-τέλη</t>
  </si>
  <si>
    <t>1. Πελάτες</t>
  </si>
  <si>
    <t>6. Ασφαλιστικοί Οργανισμοί</t>
  </si>
  <si>
    <t>10. Μερίσματα πληρωτέα</t>
  </si>
  <si>
    <t>11. Πιστωτές διάφοροι</t>
  </si>
  <si>
    <t>Σύνολο υποχρεώσεων (ΓΙ+ΓΙΙ)</t>
  </si>
  <si>
    <t>Χρεόγραφα</t>
  </si>
  <si>
    <t xml:space="preserve">ΜΕΤΑΒΑΤΙΚΟΙ ΛΟΓΑΡΙΑΣΜΟΙ </t>
  </si>
  <si>
    <t>1. Μετοχές</t>
  </si>
  <si>
    <t>ΠΑΘΗΤΙΚΟΥ</t>
  </si>
  <si>
    <t>1. Εσοδα επόμενων χρήσεων</t>
  </si>
  <si>
    <t xml:space="preserve">IV. </t>
  </si>
  <si>
    <t>Διαθέσιμα</t>
  </si>
  <si>
    <t>1. Ταμείο</t>
  </si>
  <si>
    <t>3. Καταθέσεις όψεως και προθεσμίας</t>
  </si>
  <si>
    <t xml:space="preserve">ΓΕΝΙΚΟ ΣΥΝΟΛΟ ΠΑΘΗΤΙΚΟΥ </t>
  </si>
  <si>
    <t>(Α+Β+Γ+Δ)</t>
  </si>
  <si>
    <t>Ε.</t>
  </si>
  <si>
    <t>ΜΕΤΑΒΑΤΙΚΟΙ ΛΟΓΑΡΙΑΣΜΟΙ ΕΝΕΡΓΗΤΙΚΟΥ</t>
  </si>
  <si>
    <t>1. Εξοδα επόμενων χρήσεων</t>
  </si>
  <si>
    <t xml:space="preserve">ΓΕΝΙΚΟ ΣΥΝΟΛΟ ΕΝΕΡΓΗΤΙΚΟΥ </t>
  </si>
  <si>
    <t>(Β+Γ+Δ+Ε)</t>
  </si>
  <si>
    <t>7. Ακινητοποιήσεις υπό εκτέλεση &amp; προκαταβολές</t>
  </si>
  <si>
    <t>ΚΑΤΑΣΤΑΣΗ ΛΟΓΑΡΙΑΣΜΟΥ ΑΠΟΤΕΛΕΣΜΑΤΩΝ ΧΡΗΣΕΩΣ</t>
  </si>
  <si>
    <t>Αποτελέσματα εκμεταλλεύσεως</t>
  </si>
  <si>
    <t>Κύκλος Εργασιών (πωλήσεις)</t>
  </si>
  <si>
    <t>Μείον: Κόστος πωλήσεων</t>
  </si>
  <si>
    <t>Μικτά αποτελέσματα (κέρδη) εκμεταλλεύσεως</t>
  </si>
  <si>
    <t>Πλέον: Αλλα έσοδα εκμεταλλεύσεως</t>
  </si>
  <si>
    <t>Σύνολο</t>
  </si>
  <si>
    <t xml:space="preserve">              3. Εξοδα λειτουργίας διαθέσεως</t>
  </si>
  <si>
    <t>Μερικά αποτελέσματα (Κέρδη) εκμεταλλεύσεως</t>
  </si>
  <si>
    <t xml:space="preserve">              4. Πιστωτικοί τόκοι και συναφή έσοδα</t>
  </si>
  <si>
    <t xml:space="preserve">              Μείον:</t>
  </si>
  <si>
    <t>Ολικά αποτελέσματα (κέρδη) εκμεταλλεύσεως</t>
  </si>
  <si>
    <t>ΠΛΕΟΝ: Εκτακτα αποτελέσματα</t>
  </si>
  <si>
    <t xml:space="preserve">              1. Εκτακτα και ανόργανα έσοδα</t>
  </si>
  <si>
    <t xml:space="preserve">               Μείον:</t>
  </si>
  <si>
    <t xml:space="preserve"> 2. Εκτακτες ζημίες</t>
  </si>
  <si>
    <t>Οργανικά και έκτακτα αποτελέσματα (κέρδη)</t>
  </si>
  <si>
    <t>ΜΕΙΟΝ: Σύνολο αποσβέσεων παγίων στοιχείων</t>
  </si>
  <si>
    <t xml:space="preserve">                  Μείον: Οι από αυτές ενσωματωμένες</t>
  </si>
  <si>
    <t xml:space="preserve">                                 στο λειτουργικό κόστος</t>
  </si>
  <si>
    <t>καθαρά κέρδη προ φόρων</t>
  </si>
  <si>
    <t>ΠΙΝΑΚΑΣ ΔΙΑΘΕΣΕΩΣ ΑΠΟΤΕΛΕΣΜΑΤΩΝ (Λ/88)</t>
  </si>
  <si>
    <t>88.00</t>
  </si>
  <si>
    <t>Καθαρά αποτελέσματα (κέρδη) χρήσεως</t>
  </si>
  <si>
    <t>88.08</t>
  </si>
  <si>
    <t>88.99</t>
  </si>
  <si>
    <t>Κέρδη προς διάθεση</t>
  </si>
  <si>
    <t>Η διάθεση των κερδών γίνεται ως εξής:</t>
  </si>
  <si>
    <t>41.02</t>
  </si>
  <si>
    <t>53.01</t>
  </si>
  <si>
    <t>2. Πρώτο μέρισμα</t>
  </si>
  <si>
    <t>42.00</t>
  </si>
  <si>
    <t>ΠΛΕΟΝ: 1. Έσοδα συμμετοχών</t>
  </si>
  <si>
    <t xml:space="preserve">             2.   Έσοδα  χρεογράφων</t>
  </si>
  <si>
    <t xml:space="preserve">            3. Χρεωστικοί τόκοι  &amp; συναφή έξοδα</t>
  </si>
  <si>
    <t xml:space="preserve">            1. Εκτακτα και ανόργανα έξοδα</t>
  </si>
  <si>
    <t>1. Συμμετοχές σε συνδεδεμένες επιχειρήσεις</t>
  </si>
  <si>
    <t>2. Συμμετοχές σε λοιπές επιχειρήσεις</t>
  </si>
  <si>
    <t>2. Γραμμάτια εισπρακτέα</t>
  </si>
  <si>
    <t>3. Λοιπά χρεόγραφα</t>
  </si>
  <si>
    <t>2. Έσοδα χρήσεως εισπρακτέα</t>
  </si>
  <si>
    <t>Υπόλοιπο κερδών χρήσεως εις νέον</t>
  </si>
  <si>
    <t>Υπόλοιπο κερδών</t>
  </si>
  <si>
    <t>Γ</t>
  </si>
  <si>
    <t>2. Γραμμάτια πληρωτέα</t>
  </si>
  <si>
    <t>2. Έξοδα χρήσεως δουλευμένα</t>
  </si>
  <si>
    <r>
      <t xml:space="preserve">ΜΕΙΟΝ: 1. </t>
    </r>
    <r>
      <rPr>
        <b/>
        <sz val="10"/>
        <rFont val="Arial Greek"/>
        <family val="0"/>
      </rPr>
      <t>΄</t>
    </r>
    <r>
      <rPr>
        <sz val="10"/>
        <rFont val="Arial Greek"/>
        <family val="0"/>
      </rPr>
      <t>Εξοδα διοικητικής λειτουργίας</t>
    </r>
  </si>
  <si>
    <r>
      <t xml:space="preserve">         </t>
    </r>
    <r>
      <rPr>
        <sz val="10"/>
        <rFont val="Arial Greek"/>
        <family val="2"/>
      </rPr>
      <t xml:space="preserve">  2. Έξοδα και ζημίες συμμετοχών και χρεογράφων</t>
    </r>
  </si>
  <si>
    <t>31ης ΔΕΚΕΜΒΡΙΟΥ 2008 (1 ΟΚΤΩΒΡΙΟΥ - 31 ΔΕΚΕΜΒΡΙΟΥ 2008)</t>
  </si>
  <si>
    <t>Ποσά κλειόμενης χρήσεως 2008</t>
  </si>
  <si>
    <t>ΠΑΘΗΤΙΚΟ</t>
  </si>
  <si>
    <t xml:space="preserve">Βενετίδης      </t>
  </si>
  <si>
    <t>40.02.0000</t>
  </si>
  <si>
    <t>40.02.0001</t>
  </si>
  <si>
    <t>40.02.0002</t>
  </si>
  <si>
    <r>
      <rPr>
        <b/>
        <sz val="11"/>
        <rFont val="Arial Greek"/>
        <family val="0"/>
      </rPr>
      <t>ΜΕΙΟΝ</t>
    </r>
    <r>
      <rPr>
        <sz val="11"/>
        <rFont val="Arial Greek"/>
        <family val="0"/>
      </rPr>
      <t>: 1. Φόρος εισοδήματος</t>
    </r>
  </si>
  <si>
    <t>Ποσό κλειόμενης χρήσης 2008</t>
  </si>
  <si>
    <t>ΙΣΟΛΟΓΙΣΜΟΣ 31ης ΔΕΚΕΜΒΡΙΟΥ 2008</t>
  </si>
  <si>
    <t>ΞΕΝΟΔΟΧΙΑΚΕΣ ΤΟΥΡ.ΕΠΙΧ. "IRMAR" A.E</t>
  </si>
  <si>
    <t>χρήσεως 2008</t>
  </si>
  <si>
    <t>Αργυρίου</t>
  </si>
  <si>
    <t xml:space="preserve">Μαράκης   </t>
  </si>
  <si>
    <t>3. Τράπεζες λ/σμός βραχ υποχρεώσεων</t>
  </si>
  <si>
    <t>Σύνολο κυκλο/ρούντος ενεργητικού (ΔΙ+ΔΙΙ+ΔΙΙΙ+ΔΙV)</t>
  </si>
  <si>
    <t xml:space="preserve">  </t>
  </si>
  <si>
    <t>11. (33.13)Χρεώστες Διάφοροι</t>
  </si>
  <si>
    <t>10.000,00 μετοχές των 10,00 Ευρώ.)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</si>
</sst>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0.0"/>
    <numFmt numFmtId="174" formatCode="#,##0.000"/>
    <numFmt numFmtId="175" formatCode="#,##0.0000"/>
  </numFmts>
  <fonts count="5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name val="Arial Greek"/>
      <family val="2"/>
    </font>
    <font>
      <b/>
      <u val="single"/>
      <sz val="14"/>
      <name val="Arial Greek"/>
      <family val="0"/>
    </font>
    <font>
      <b/>
      <sz val="11"/>
      <name val="Arial Greek"/>
      <family val="0"/>
    </font>
    <font>
      <b/>
      <i/>
      <sz val="10"/>
      <name val="Arial Greek"/>
      <family val="0"/>
    </font>
    <font>
      <u val="single"/>
      <sz val="10"/>
      <name val="Arial Greek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Arial Greek"/>
      <family val="0"/>
    </font>
    <font>
      <sz val="14"/>
      <name val="Arial"/>
      <family val="2"/>
    </font>
    <font>
      <b/>
      <u val="single"/>
      <sz val="11"/>
      <name val="Arial Greek"/>
      <family val="0"/>
    </font>
    <font>
      <b/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Border="1" applyAlignment="1">
      <alignment/>
    </xf>
    <xf numFmtId="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22" xfId="0" applyNumberFormat="1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4" fontId="2" fillId="0" borderId="25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1;&#931;&#927;&#918;&#933;&#915;&#921;&#913;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ισοζυγια"/>
      <sheetName val="κατασταση κερδη ζημιων"/>
      <sheetName val="ΙΣΟΖΥΓΙΟ IRMAR"/>
      <sheetName val="Φύλλο1"/>
    </sheetNames>
    <sheetDataSet>
      <sheetData sheetId="3">
        <row r="50">
          <cell r="H50">
            <v>506.92999999999984</v>
          </cell>
        </row>
        <row r="55">
          <cell r="H55">
            <v>11.189999999999998</v>
          </cell>
        </row>
        <row r="57">
          <cell r="H57">
            <v>1001.46</v>
          </cell>
        </row>
        <row r="59">
          <cell r="H59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zoomScalePageLayoutView="0" workbookViewId="0" topLeftCell="A10">
      <selection activeCell="M55" sqref="M55"/>
    </sheetView>
  </sheetViews>
  <sheetFormatPr defaultColWidth="9.140625" defaultRowHeight="12.75"/>
  <cols>
    <col min="1" max="1" width="3.28125" style="0" customWidth="1"/>
    <col min="2" max="2" width="3.421875" style="0" customWidth="1"/>
    <col min="7" max="7" width="8.421875" style="0" customWidth="1"/>
    <col min="8" max="8" width="2.00390625" style="0" customWidth="1"/>
    <col min="9" max="9" width="11.57421875" style="0" bestFit="1" customWidth="1"/>
    <col min="11" max="12" width="3.28125" style="0" customWidth="1"/>
    <col min="13" max="13" width="11.421875" style="0" customWidth="1"/>
    <col min="15" max="15" width="5.8515625" style="0" customWidth="1"/>
    <col min="16" max="16" width="10.00390625" style="0" customWidth="1"/>
    <col min="17" max="17" width="12.8515625" style="0" customWidth="1"/>
  </cols>
  <sheetData>
    <row r="1" spans="1:17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3"/>
    </row>
    <row r="2" spans="1:17" ht="15" customHeight="1">
      <c r="A2" s="43"/>
      <c r="B2" s="68"/>
      <c r="C2" s="68"/>
      <c r="D2" s="68"/>
      <c r="E2" s="68"/>
      <c r="F2" s="68"/>
      <c r="G2" s="70" t="s">
        <v>129</v>
      </c>
      <c r="H2" s="70"/>
      <c r="I2" s="70"/>
      <c r="J2" s="70"/>
      <c r="K2" s="70"/>
      <c r="L2" s="70"/>
      <c r="M2" s="70"/>
      <c r="N2" s="68"/>
      <c r="O2" s="68"/>
      <c r="P2" s="68"/>
      <c r="Q2" s="68"/>
    </row>
    <row r="3" spans="1:17" ht="15" customHeight="1">
      <c r="A3" s="43"/>
      <c r="B3" s="68"/>
      <c r="C3" s="68"/>
      <c r="D3" s="68"/>
      <c r="E3" s="68"/>
      <c r="F3" s="68"/>
      <c r="G3" s="71" t="s">
        <v>128</v>
      </c>
      <c r="H3" s="71"/>
      <c r="I3" s="71"/>
      <c r="J3" s="71"/>
      <c r="K3" s="71"/>
      <c r="L3" s="71"/>
      <c r="M3" s="71"/>
      <c r="N3" s="68"/>
      <c r="O3" s="68"/>
      <c r="P3" s="68"/>
      <c r="Q3" s="68"/>
    </row>
    <row r="4" spans="1:17" ht="15" customHeight="1">
      <c r="A4" s="43"/>
      <c r="B4" s="68"/>
      <c r="C4" s="68"/>
      <c r="D4" s="68"/>
      <c r="E4" s="68"/>
      <c r="F4" s="68"/>
      <c r="H4" s="69"/>
      <c r="I4" s="71" t="s">
        <v>0</v>
      </c>
      <c r="J4" s="71"/>
      <c r="K4" s="71"/>
      <c r="L4" s="69"/>
      <c r="M4" s="69"/>
      <c r="N4" s="68"/>
      <c r="O4" s="68"/>
      <c r="P4" s="68"/>
      <c r="Q4" s="68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3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3"/>
    </row>
    <row r="7" spans="1:17" ht="12.7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6" t="s">
        <v>121</v>
      </c>
      <c r="N7" s="2"/>
      <c r="O7" s="2"/>
      <c r="P7" s="43"/>
      <c r="Q7" s="43"/>
    </row>
    <row r="8" spans="1:17" ht="12.75">
      <c r="A8" s="2"/>
      <c r="B8" s="2"/>
      <c r="C8" s="2"/>
      <c r="D8" s="2"/>
      <c r="E8" s="4" t="s">
        <v>135</v>
      </c>
      <c r="F8" s="5"/>
      <c r="G8" s="5"/>
      <c r="H8" s="5"/>
      <c r="I8" s="6" t="s">
        <v>2</v>
      </c>
      <c r="J8" s="2"/>
      <c r="K8" s="2"/>
      <c r="L8" s="2"/>
      <c r="M8" s="2"/>
      <c r="N8" s="43"/>
      <c r="O8" s="43"/>
      <c r="P8" s="43"/>
      <c r="Q8" s="6" t="s">
        <v>2</v>
      </c>
    </row>
    <row r="9" spans="1:17" ht="12.75">
      <c r="A9" s="2"/>
      <c r="B9" s="2"/>
      <c r="C9" s="2"/>
      <c r="D9" s="2"/>
      <c r="E9" s="7"/>
      <c r="F9" s="2"/>
      <c r="G9" s="2"/>
      <c r="H9" s="2"/>
      <c r="I9" s="6" t="s">
        <v>3</v>
      </c>
      <c r="J9" s="2"/>
      <c r="K9" s="2"/>
      <c r="L9" s="2"/>
      <c r="M9" s="2"/>
      <c r="N9" s="43"/>
      <c r="O9" s="43"/>
      <c r="P9" s="43"/>
      <c r="Q9" s="6" t="s">
        <v>3</v>
      </c>
    </row>
    <row r="10" spans="1:17" ht="13.5" thickBot="1">
      <c r="A10" s="2"/>
      <c r="B10" s="2"/>
      <c r="C10" s="2"/>
      <c r="D10" s="2"/>
      <c r="E10" s="6"/>
      <c r="F10" s="2"/>
      <c r="G10" s="6"/>
      <c r="H10" s="2"/>
      <c r="I10" s="8" t="s">
        <v>130</v>
      </c>
      <c r="J10" s="2"/>
      <c r="K10" s="2"/>
      <c r="L10" s="2"/>
      <c r="M10" s="2"/>
      <c r="N10" s="43"/>
      <c r="O10" s="43"/>
      <c r="P10" s="43"/>
      <c r="Q10" s="8" t="s">
        <v>130</v>
      </c>
    </row>
    <row r="11" spans="1:17" ht="12.75">
      <c r="A11" s="7" t="s">
        <v>6</v>
      </c>
      <c r="B11" s="2"/>
      <c r="C11" s="3" t="s">
        <v>7</v>
      </c>
      <c r="D11" s="2"/>
      <c r="E11" s="7"/>
      <c r="F11" s="2"/>
      <c r="G11" s="2"/>
      <c r="H11" s="2"/>
      <c r="I11" s="6" t="s">
        <v>8</v>
      </c>
      <c r="J11" s="2"/>
      <c r="K11" s="7" t="s">
        <v>4</v>
      </c>
      <c r="L11" s="2"/>
      <c r="M11" s="3" t="s">
        <v>5</v>
      </c>
      <c r="N11" s="2"/>
      <c r="O11" s="43"/>
      <c r="P11" s="2"/>
      <c r="Q11" s="2"/>
    </row>
    <row r="12" spans="1:17" ht="13.5" thickBot="1">
      <c r="A12" s="2"/>
      <c r="B12" s="2"/>
      <c r="C12" s="2"/>
      <c r="D12" s="2"/>
      <c r="E12" s="8" t="s">
        <v>11</v>
      </c>
      <c r="F12" s="2"/>
      <c r="G12" s="8" t="s">
        <v>12</v>
      </c>
      <c r="H12" s="2"/>
      <c r="I12" s="8" t="s">
        <v>13</v>
      </c>
      <c r="J12" s="2"/>
      <c r="K12" s="2"/>
      <c r="L12" s="10" t="s">
        <v>9</v>
      </c>
      <c r="M12" s="10" t="s">
        <v>10</v>
      </c>
      <c r="N12" s="2"/>
      <c r="O12" s="43"/>
      <c r="P12" s="2"/>
      <c r="Q12" s="2"/>
    </row>
    <row r="13" spans="1:17" ht="12.75">
      <c r="A13" s="2"/>
      <c r="B13" s="2"/>
      <c r="C13" s="2" t="s">
        <v>14</v>
      </c>
      <c r="D13" s="2"/>
      <c r="E13" s="9"/>
      <c r="F13" s="2"/>
      <c r="G13" s="9"/>
      <c r="H13" s="2"/>
      <c r="I13" s="11">
        <v>3706.4</v>
      </c>
      <c r="J13" s="2"/>
      <c r="K13" s="2"/>
      <c r="L13" s="2"/>
      <c r="M13" s="2" t="s">
        <v>137</v>
      </c>
      <c r="N13" s="2"/>
      <c r="O13" s="43"/>
      <c r="P13" s="2"/>
      <c r="Q13" s="2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15</v>
      </c>
      <c r="N14" s="2"/>
      <c r="O14" s="43"/>
      <c r="P14" s="2"/>
      <c r="Q14" s="26">
        <v>100000</v>
      </c>
    </row>
    <row r="15" spans="1:1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65" t="s">
        <v>123</v>
      </c>
      <c r="N15" s="60" t="s">
        <v>131</v>
      </c>
      <c r="O15" s="64"/>
      <c r="P15" s="29">
        <v>50000</v>
      </c>
      <c r="Q15" s="61"/>
      <c r="R15" s="43"/>
    </row>
    <row r="16" spans="1:18" ht="15">
      <c r="A16" s="7" t="s">
        <v>16</v>
      </c>
      <c r="B16" s="2"/>
      <c r="C16" s="3" t="s">
        <v>17</v>
      </c>
      <c r="D16" s="3"/>
      <c r="E16" s="2"/>
      <c r="F16" s="2"/>
      <c r="G16" s="2"/>
      <c r="H16" s="2"/>
      <c r="I16" s="2"/>
      <c r="J16" s="2"/>
      <c r="K16" s="2"/>
      <c r="L16" s="10"/>
      <c r="M16" s="65" t="s">
        <v>124</v>
      </c>
      <c r="N16" s="27" t="s">
        <v>122</v>
      </c>
      <c r="O16" s="64"/>
      <c r="P16" s="29">
        <v>25000</v>
      </c>
      <c r="Q16" s="61"/>
      <c r="R16" s="43"/>
    </row>
    <row r="17" spans="1:18" ht="15">
      <c r="A17" s="2"/>
      <c r="B17" s="10" t="s">
        <v>22</v>
      </c>
      <c r="C17" s="10" t="s">
        <v>23</v>
      </c>
      <c r="D17" s="10"/>
      <c r="E17" s="2"/>
      <c r="F17" s="2"/>
      <c r="G17" s="2"/>
      <c r="H17" s="2"/>
      <c r="I17" s="2"/>
      <c r="J17" s="2"/>
      <c r="K17" s="2"/>
      <c r="L17" s="2"/>
      <c r="M17" s="65" t="s">
        <v>125</v>
      </c>
      <c r="N17" s="60" t="s">
        <v>132</v>
      </c>
      <c r="O17" s="28"/>
      <c r="P17" s="30">
        <v>25000</v>
      </c>
      <c r="Q17" s="61"/>
      <c r="R17" s="43"/>
    </row>
    <row r="18" spans="1:17" ht="12.75">
      <c r="A18" s="2"/>
      <c r="B18" s="2"/>
      <c r="C18" s="2" t="s">
        <v>26</v>
      </c>
      <c r="D18" s="2"/>
      <c r="E18" s="9"/>
      <c r="F18" s="2"/>
      <c r="G18" s="2"/>
      <c r="H18" s="2"/>
      <c r="I18" s="9"/>
      <c r="J18" s="2"/>
      <c r="K18" s="2"/>
      <c r="L18" s="2"/>
      <c r="M18" s="10"/>
      <c r="N18" s="2"/>
      <c r="O18" s="43"/>
      <c r="P18" s="2"/>
      <c r="Q18" s="2"/>
    </row>
    <row r="19" spans="1:17" ht="12.75">
      <c r="A19" s="2"/>
      <c r="B19" s="2"/>
      <c r="C19" s="2" t="s">
        <v>27</v>
      </c>
      <c r="D19" s="2"/>
      <c r="E19" s="9"/>
      <c r="F19" s="2"/>
      <c r="G19" s="9"/>
      <c r="H19" s="2"/>
      <c r="I19" s="9"/>
      <c r="J19" s="2"/>
      <c r="K19" s="2"/>
      <c r="L19" s="10" t="s">
        <v>19</v>
      </c>
      <c r="M19" s="10" t="s">
        <v>20</v>
      </c>
      <c r="N19" s="2"/>
      <c r="O19" s="43"/>
      <c r="P19" s="2"/>
      <c r="Q19" s="2"/>
    </row>
    <row r="20" spans="1:18" ht="12.75">
      <c r="A20" s="2"/>
      <c r="B20" s="2"/>
      <c r="C20" s="2" t="s">
        <v>28</v>
      </c>
      <c r="D20" s="2"/>
      <c r="E20" s="9"/>
      <c r="F20" s="2"/>
      <c r="G20" s="9"/>
      <c r="H20" s="2"/>
      <c r="I20" s="9"/>
      <c r="J20" s="2"/>
      <c r="K20" s="2"/>
      <c r="L20" s="2"/>
      <c r="M20" s="2" t="s">
        <v>21</v>
      </c>
      <c r="N20" s="2"/>
      <c r="O20" s="43"/>
      <c r="P20" s="2"/>
      <c r="Q20" s="62">
        <v>765</v>
      </c>
      <c r="R20" s="43"/>
    </row>
    <row r="21" spans="1:17" ht="12.75">
      <c r="A21" s="2"/>
      <c r="B21" s="2"/>
      <c r="C21" s="2" t="s">
        <v>29</v>
      </c>
      <c r="D21" s="2"/>
      <c r="E21" s="9"/>
      <c r="F21" s="2"/>
      <c r="G21" s="9"/>
      <c r="H21" s="2"/>
      <c r="I21" s="9"/>
      <c r="J21" s="2"/>
      <c r="K21" s="2"/>
      <c r="L21" s="2"/>
      <c r="M21" s="2"/>
      <c r="N21" s="2"/>
      <c r="O21" s="43"/>
      <c r="P21" s="2"/>
      <c r="Q21" s="12"/>
    </row>
    <row r="22" spans="1:17" ht="12.75">
      <c r="A22" s="2"/>
      <c r="B22" s="2"/>
      <c r="C22" s="2" t="s">
        <v>70</v>
      </c>
      <c r="D22" s="2"/>
      <c r="E22" s="12"/>
      <c r="F22" s="2"/>
      <c r="G22" s="13"/>
      <c r="H22" s="2"/>
      <c r="I22" s="12"/>
      <c r="J22" s="2"/>
      <c r="K22" s="2"/>
      <c r="L22" s="2"/>
      <c r="M22" s="2"/>
      <c r="N22" s="2"/>
      <c r="O22" s="43"/>
      <c r="P22" s="2"/>
      <c r="Q22" s="9"/>
    </row>
    <row r="23" spans="1:17" ht="12.75">
      <c r="A23" s="2"/>
      <c r="B23" s="2"/>
      <c r="C23" s="2" t="s">
        <v>32</v>
      </c>
      <c r="D23" s="2"/>
      <c r="E23" s="9"/>
      <c r="F23" s="2"/>
      <c r="G23" s="9"/>
      <c r="H23" s="2"/>
      <c r="I23" s="9">
        <f>SUM(I18:I22)</f>
        <v>0</v>
      </c>
      <c r="J23" s="2"/>
      <c r="K23" s="2"/>
      <c r="L23" s="2"/>
      <c r="M23" s="2"/>
      <c r="N23" s="2"/>
      <c r="O23" s="43"/>
      <c r="P23" s="2"/>
      <c r="Q23" s="9"/>
    </row>
    <row r="24" spans="1:17" ht="12.75">
      <c r="A24" s="2"/>
      <c r="B24" s="2"/>
      <c r="C24" s="2"/>
      <c r="D24" s="2"/>
      <c r="E24" s="9"/>
      <c r="F24" s="2"/>
      <c r="G24" s="2"/>
      <c r="H24" s="2"/>
      <c r="I24" s="9"/>
      <c r="J24" s="2"/>
      <c r="K24" s="2"/>
      <c r="L24" s="10" t="s">
        <v>24</v>
      </c>
      <c r="M24" s="10" t="s">
        <v>25</v>
      </c>
      <c r="N24" s="2"/>
      <c r="O24" s="43"/>
      <c r="P24" s="2"/>
      <c r="Q24" s="2"/>
    </row>
    <row r="25" spans="1:17" ht="12.75">
      <c r="A25" s="2"/>
      <c r="B25" s="10" t="s">
        <v>33</v>
      </c>
      <c r="C25" s="10" t="s">
        <v>34</v>
      </c>
      <c r="D25" s="10"/>
      <c r="E25" s="2"/>
      <c r="F25" s="2"/>
      <c r="G25" s="9"/>
      <c r="H25" s="2"/>
      <c r="I25" s="2"/>
      <c r="J25" s="2"/>
      <c r="K25" s="2"/>
      <c r="L25" s="2"/>
      <c r="M25" s="24" t="s">
        <v>112</v>
      </c>
      <c r="N25" s="43"/>
      <c r="O25" s="43"/>
      <c r="P25" s="43"/>
      <c r="Q25" s="67"/>
    </row>
    <row r="26" spans="1:17" ht="12.75">
      <c r="A26" s="2"/>
      <c r="B26" s="2"/>
      <c r="C26" s="10" t="s">
        <v>35</v>
      </c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43"/>
      <c r="P26" s="2"/>
      <c r="Q26" s="2"/>
    </row>
    <row r="27" spans="1:17" ht="12.75">
      <c r="A27" s="2"/>
      <c r="B27" s="2"/>
      <c r="C27" s="2" t="s">
        <v>107</v>
      </c>
      <c r="D27" s="2"/>
      <c r="E27" s="2"/>
      <c r="F27" s="2"/>
      <c r="G27" s="2"/>
      <c r="H27" s="2"/>
      <c r="I27" s="9"/>
      <c r="J27" s="2"/>
      <c r="K27" s="2"/>
      <c r="L27" s="10"/>
      <c r="M27" s="2"/>
      <c r="N27" s="2"/>
      <c r="O27" s="43"/>
      <c r="P27" s="2"/>
      <c r="Q27" s="2"/>
    </row>
    <row r="28" spans="1:17" ht="12.75">
      <c r="A28" s="2"/>
      <c r="B28" s="2"/>
      <c r="C28" s="2" t="s">
        <v>108</v>
      </c>
      <c r="D28" s="2"/>
      <c r="E28" s="2"/>
      <c r="F28" s="2"/>
      <c r="G28" s="2"/>
      <c r="H28" s="2"/>
      <c r="I28" s="12"/>
      <c r="J28" s="2"/>
      <c r="K28" s="7" t="s">
        <v>6</v>
      </c>
      <c r="L28" s="2"/>
      <c r="M28" s="2" t="s">
        <v>30</v>
      </c>
      <c r="N28" s="2"/>
      <c r="O28" s="43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9">
        <f>SUM(I27:I28)</f>
        <v>0</v>
      </c>
      <c r="J29" s="2"/>
      <c r="K29" s="2"/>
      <c r="L29" s="2"/>
      <c r="M29" s="2" t="s">
        <v>31</v>
      </c>
      <c r="N29" s="2"/>
      <c r="O29" s="43"/>
      <c r="P29" s="2"/>
      <c r="Q29" s="33">
        <f>+Q14+Q16+Q20+Q25</f>
        <v>100765</v>
      </c>
    </row>
    <row r="30" spans="1:17" ht="12.75">
      <c r="A30" s="2"/>
      <c r="B30" s="2"/>
      <c r="C30" s="2" t="s">
        <v>36</v>
      </c>
      <c r="D30" s="2"/>
      <c r="E30" s="2"/>
      <c r="F30" s="2"/>
      <c r="G30" s="2"/>
      <c r="H30" s="2"/>
      <c r="I30" s="9">
        <f>I29+I23</f>
        <v>0</v>
      </c>
      <c r="J30" s="2"/>
      <c r="K30" s="2"/>
      <c r="L30" s="2"/>
      <c r="M30" s="2"/>
      <c r="N30" s="2"/>
      <c r="O30" s="43"/>
      <c r="P30" s="2"/>
      <c r="Q30" s="2"/>
    </row>
    <row r="31" spans="1:17" ht="12.75">
      <c r="A31" s="2"/>
      <c r="B31" s="10"/>
      <c r="C31" s="10"/>
      <c r="D31" s="10"/>
      <c r="E31" s="2"/>
      <c r="F31" s="2"/>
      <c r="G31" s="9"/>
      <c r="H31" s="2"/>
      <c r="I31" s="2"/>
      <c r="J31" s="2"/>
      <c r="K31" s="2"/>
      <c r="L31" s="2"/>
      <c r="M31" s="2"/>
      <c r="N31" s="2"/>
      <c r="O31" s="43"/>
      <c r="P31" s="2"/>
      <c r="Q31" s="2"/>
    </row>
    <row r="32" spans="1:17" ht="12.75">
      <c r="A32" s="2"/>
      <c r="B32" s="2"/>
      <c r="C32" s="3" t="s">
        <v>39</v>
      </c>
      <c r="D32" s="3"/>
      <c r="E32" s="2"/>
      <c r="F32" s="2"/>
      <c r="G32" s="2"/>
      <c r="H32" s="2"/>
      <c r="I32" s="2"/>
      <c r="J32" s="2"/>
      <c r="K32" s="2"/>
      <c r="L32" s="10" t="s">
        <v>114</v>
      </c>
      <c r="M32" s="3" t="s">
        <v>37</v>
      </c>
      <c r="N32" s="2"/>
      <c r="O32" s="43"/>
      <c r="P32" s="2"/>
      <c r="Q32" s="2"/>
    </row>
    <row r="33" spans="1:17" ht="12.75">
      <c r="A33" s="2"/>
      <c r="B33" s="10" t="s">
        <v>18</v>
      </c>
      <c r="C33" s="10" t="s">
        <v>41</v>
      </c>
      <c r="D33" s="10"/>
      <c r="E33" s="2"/>
      <c r="F33" s="2"/>
      <c r="G33" s="2"/>
      <c r="H33" s="2"/>
      <c r="I33" s="2"/>
      <c r="J33" s="2"/>
      <c r="K33" s="2"/>
      <c r="L33" s="10"/>
      <c r="M33" s="10" t="s">
        <v>40</v>
      </c>
      <c r="N33" s="2"/>
      <c r="O33" s="43"/>
      <c r="P33" s="2"/>
      <c r="Q33" s="2"/>
    </row>
    <row r="34" spans="1:17" ht="12.75">
      <c r="A34" s="2"/>
      <c r="B34" s="2"/>
      <c r="C34" s="2" t="s">
        <v>43</v>
      </c>
      <c r="D34" s="2"/>
      <c r="E34" s="2"/>
      <c r="F34" s="2"/>
      <c r="G34" s="2"/>
      <c r="H34" s="2"/>
      <c r="I34" s="9"/>
      <c r="J34" s="2"/>
      <c r="K34" s="2"/>
      <c r="L34" s="2"/>
      <c r="M34" s="2" t="s">
        <v>42</v>
      </c>
      <c r="N34" s="2"/>
      <c r="O34" s="43"/>
      <c r="P34" s="2"/>
      <c r="Q34" s="12"/>
    </row>
    <row r="35" spans="1:17" ht="12.75">
      <c r="A35" s="2"/>
      <c r="B35" s="10"/>
      <c r="C35" s="10" t="s">
        <v>44</v>
      </c>
      <c r="D35" s="10"/>
      <c r="E35" s="2"/>
      <c r="F35" s="2"/>
      <c r="G35" s="2"/>
      <c r="H35" s="2"/>
      <c r="I35" s="9"/>
      <c r="J35" s="2"/>
      <c r="K35" s="2"/>
      <c r="L35" s="2"/>
      <c r="M35" s="2"/>
      <c r="N35" s="2"/>
      <c r="O35" s="43"/>
      <c r="P35" s="2"/>
      <c r="Q35" s="9"/>
    </row>
    <row r="36" spans="1:17" ht="12.75">
      <c r="A36" s="7" t="s">
        <v>38</v>
      </c>
      <c r="B36" s="10"/>
      <c r="C36" s="10"/>
      <c r="D36" s="10"/>
      <c r="E36" s="2"/>
      <c r="F36" s="2"/>
      <c r="G36" s="2"/>
      <c r="H36" s="2"/>
      <c r="I36" s="9"/>
      <c r="J36" s="2"/>
      <c r="K36" s="2"/>
      <c r="L36" s="43"/>
      <c r="M36" s="2"/>
      <c r="N36" s="2"/>
      <c r="O36" s="43"/>
      <c r="P36" s="2"/>
      <c r="Q36" s="2"/>
    </row>
    <row r="37" spans="1:17" ht="12.75">
      <c r="A37" s="2"/>
      <c r="B37" s="2"/>
      <c r="C37" s="2"/>
      <c r="D37" s="2"/>
      <c r="E37" s="2"/>
      <c r="F37" s="2"/>
      <c r="G37" s="9"/>
      <c r="H37" s="2"/>
      <c r="I37" s="9"/>
      <c r="J37" s="2"/>
      <c r="K37" s="2"/>
      <c r="L37" s="10" t="s">
        <v>22</v>
      </c>
      <c r="M37" s="10" t="s">
        <v>45</v>
      </c>
      <c r="N37" s="2"/>
      <c r="O37" s="43"/>
      <c r="P37" s="2"/>
      <c r="Q37" s="2"/>
    </row>
    <row r="38" spans="1:17" ht="12.75">
      <c r="A38" s="2"/>
      <c r="B38" s="10" t="s">
        <v>22</v>
      </c>
      <c r="C38" s="10" t="s">
        <v>47</v>
      </c>
      <c r="D38" s="10"/>
      <c r="E38" s="2"/>
      <c r="F38" s="2"/>
      <c r="G38" s="2"/>
      <c r="H38" s="2"/>
      <c r="I38" s="2"/>
      <c r="J38" s="2"/>
      <c r="K38" s="2"/>
      <c r="L38" s="2"/>
      <c r="M38" s="2" t="s">
        <v>46</v>
      </c>
      <c r="N38" s="2"/>
      <c r="O38" s="43"/>
      <c r="P38" s="2"/>
      <c r="Q38" s="9"/>
    </row>
    <row r="39" spans="1:17" ht="12.75">
      <c r="A39" s="2"/>
      <c r="B39" s="2"/>
      <c r="C39" s="2" t="s">
        <v>49</v>
      </c>
      <c r="D39" s="2"/>
      <c r="E39" s="2"/>
      <c r="F39" s="2"/>
      <c r="G39" s="9"/>
      <c r="H39" s="2"/>
      <c r="I39" s="9"/>
      <c r="J39" s="2"/>
      <c r="K39" s="2"/>
      <c r="L39" s="2"/>
      <c r="M39" s="2" t="s">
        <v>115</v>
      </c>
      <c r="N39" s="2"/>
      <c r="O39" s="43"/>
      <c r="P39" s="2"/>
      <c r="Q39" s="9"/>
    </row>
    <row r="40" spans="1:17" ht="12.75">
      <c r="A40" s="2"/>
      <c r="B40" s="2"/>
      <c r="C40" s="2" t="s">
        <v>109</v>
      </c>
      <c r="D40" s="2"/>
      <c r="E40" s="2"/>
      <c r="F40" s="2"/>
      <c r="G40" s="9"/>
      <c r="H40" s="2"/>
      <c r="I40" s="43"/>
      <c r="J40" s="2"/>
      <c r="K40" s="2"/>
      <c r="L40" s="2"/>
      <c r="M40" s="2" t="s">
        <v>133</v>
      </c>
      <c r="N40" s="2"/>
      <c r="O40" s="43"/>
      <c r="P40" s="2"/>
      <c r="Q40" s="9"/>
    </row>
    <row r="41" spans="1:18" ht="12.75">
      <c r="A41" s="2"/>
      <c r="B41" s="2"/>
      <c r="C41" s="2" t="s">
        <v>136</v>
      </c>
      <c r="D41" s="2"/>
      <c r="E41" s="2"/>
      <c r="F41" s="2"/>
      <c r="G41" s="2"/>
      <c r="H41" s="2"/>
      <c r="I41" s="33">
        <v>4055</v>
      </c>
      <c r="J41" s="2"/>
      <c r="K41" s="2"/>
      <c r="L41" s="2"/>
      <c r="M41" s="2" t="s">
        <v>48</v>
      </c>
      <c r="N41" s="2"/>
      <c r="O41" s="43"/>
      <c r="P41" s="2"/>
      <c r="Q41" s="26">
        <f>'[1]Φύλλο1'!$H$59+'[1]Φύλλο1'!$H$57+'[1]Φύλλο1'!$H$55+'[1]Φύλλο1'!$H$50+9123.75</f>
        <v>11243.33</v>
      </c>
      <c r="R41" s="43"/>
    </row>
    <row r="42" spans="1:18" ht="12.75">
      <c r="A42" s="2"/>
      <c r="B42" s="2"/>
      <c r="C42" s="2"/>
      <c r="D42" s="2"/>
      <c r="E42" s="2"/>
      <c r="F42" s="2"/>
      <c r="G42" s="2"/>
      <c r="H42" s="2"/>
      <c r="I42" s="26">
        <f>SUM(I39:I41)</f>
        <v>4055</v>
      </c>
      <c r="J42" s="2"/>
      <c r="K42" s="2"/>
      <c r="L42" s="2"/>
      <c r="M42" s="2" t="s">
        <v>50</v>
      </c>
      <c r="N42" s="2"/>
      <c r="O42" s="43"/>
      <c r="P42" s="2"/>
      <c r="Q42" s="26">
        <v>8811.02</v>
      </c>
      <c r="R42" s="43"/>
    </row>
    <row r="43" spans="1:18" ht="12.75">
      <c r="A43" s="2"/>
      <c r="B43" s="10" t="s">
        <v>33</v>
      </c>
      <c r="C43" s="10" t="s">
        <v>54</v>
      </c>
      <c r="D43" s="10"/>
      <c r="E43" s="2"/>
      <c r="F43" s="2"/>
      <c r="G43" s="2"/>
      <c r="H43" s="2"/>
      <c r="I43" s="2"/>
      <c r="J43" s="2"/>
      <c r="K43" s="2"/>
      <c r="L43" s="2"/>
      <c r="M43" s="2" t="s">
        <v>51</v>
      </c>
      <c r="N43" s="2"/>
      <c r="O43" s="43"/>
      <c r="P43" s="2"/>
      <c r="Q43" s="62">
        <v>14441.24</v>
      </c>
      <c r="R43" s="43"/>
    </row>
    <row r="44" spans="1:18" ht="12.75">
      <c r="A44" s="2"/>
      <c r="B44" s="2"/>
      <c r="C44" s="2" t="s">
        <v>56</v>
      </c>
      <c r="D44" s="2"/>
      <c r="E44" s="2"/>
      <c r="F44" s="2"/>
      <c r="G44" s="2"/>
      <c r="H44" s="2"/>
      <c r="I44" s="9"/>
      <c r="J44" s="2"/>
      <c r="K44" s="2"/>
      <c r="L44" s="2"/>
      <c r="M44" s="2" t="s">
        <v>52</v>
      </c>
      <c r="N44" s="2"/>
      <c r="O44" s="43"/>
      <c r="P44" s="2"/>
      <c r="Q44" s="13"/>
      <c r="R44" s="43"/>
    </row>
    <row r="45" spans="1:17" ht="12.75">
      <c r="A45" s="2"/>
      <c r="B45" s="2"/>
      <c r="C45" s="2" t="s">
        <v>110</v>
      </c>
      <c r="D45" s="2"/>
      <c r="E45" s="2"/>
      <c r="F45" s="2"/>
      <c r="G45" s="2"/>
      <c r="H45" s="2"/>
      <c r="I45" s="12"/>
      <c r="J45" s="2"/>
      <c r="K45" s="7" t="s">
        <v>38</v>
      </c>
      <c r="L45" s="2"/>
      <c r="M45" s="2"/>
      <c r="N45" s="2"/>
      <c r="O45" s="43"/>
      <c r="P45" s="2"/>
      <c r="Q45" s="26">
        <f>SUM(Q38:Q44)</f>
        <v>34495.59</v>
      </c>
    </row>
    <row r="46" spans="1:17" ht="12.75">
      <c r="A46" s="2"/>
      <c r="B46" s="2"/>
      <c r="C46" s="2"/>
      <c r="D46" s="2"/>
      <c r="E46" s="2"/>
      <c r="F46" s="2"/>
      <c r="G46" s="2"/>
      <c r="H46" s="2"/>
      <c r="I46" s="9">
        <f>SUM(I44:I45)</f>
        <v>0</v>
      </c>
      <c r="J46" s="2"/>
      <c r="K46" s="2"/>
      <c r="L46" s="2"/>
      <c r="M46" s="2"/>
      <c r="N46" s="2"/>
      <c r="O46" s="43"/>
      <c r="P46" s="2"/>
      <c r="Q46" s="2"/>
    </row>
    <row r="47" spans="1:17" ht="13.5" thickBot="1">
      <c r="A47" s="2"/>
      <c r="B47" s="2"/>
      <c r="C47" s="2"/>
      <c r="D47" s="2"/>
      <c r="E47" s="2"/>
      <c r="F47" s="2"/>
      <c r="G47" s="2"/>
      <c r="H47" s="2"/>
      <c r="I47" s="9"/>
      <c r="J47" s="2"/>
      <c r="K47" s="2"/>
      <c r="L47" s="2"/>
      <c r="M47" s="2" t="s">
        <v>53</v>
      </c>
      <c r="N47" s="2"/>
      <c r="O47" s="43"/>
      <c r="P47" s="2"/>
      <c r="Q47" s="58">
        <f>+Q35+Q45</f>
        <v>34495.59</v>
      </c>
    </row>
    <row r="48" spans="1:17" ht="13.5" thickTop="1">
      <c r="A48" s="2"/>
      <c r="B48" s="10" t="s">
        <v>59</v>
      </c>
      <c r="C48" s="10" t="s">
        <v>60</v>
      </c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43"/>
      <c r="P48" s="2"/>
      <c r="Q48" s="2"/>
    </row>
    <row r="49" spans="1:17" ht="12.75">
      <c r="A49" s="2"/>
      <c r="B49" s="2"/>
      <c r="C49" s="2" t="s">
        <v>61</v>
      </c>
      <c r="D49" s="2"/>
      <c r="E49" s="2"/>
      <c r="F49" s="2"/>
      <c r="G49" s="2"/>
      <c r="H49" s="2"/>
      <c r="I49" s="26">
        <v>127499.19</v>
      </c>
      <c r="J49" s="2"/>
      <c r="K49" s="2"/>
      <c r="L49" s="2"/>
      <c r="M49" s="3" t="s">
        <v>55</v>
      </c>
      <c r="N49" s="2"/>
      <c r="O49" s="43"/>
      <c r="P49" s="2"/>
      <c r="Q49" s="2"/>
    </row>
    <row r="50" spans="1:17" ht="12.75">
      <c r="A50" s="2"/>
      <c r="B50" s="2"/>
      <c r="C50" s="2" t="s">
        <v>62</v>
      </c>
      <c r="D50" s="2"/>
      <c r="E50" s="2"/>
      <c r="F50" s="2"/>
      <c r="G50" s="2"/>
      <c r="H50" s="2"/>
      <c r="I50" s="12"/>
      <c r="J50" s="2"/>
      <c r="K50" s="2"/>
      <c r="L50" s="2"/>
      <c r="M50" s="3" t="s">
        <v>57</v>
      </c>
      <c r="N50" s="2"/>
      <c r="O50" s="43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6">
        <f>SUM(I49:I50)</f>
        <v>127499.19</v>
      </c>
      <c r="J51" s="2"/>
      <c r="K51" s="2"/>
      <c r="L51" s="2"/>
      <c r="M51" s="2" t="s">
        <v>58</v>
      </c>
      <c r="N51" s="2"/>
      <c r="O51" s="43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 t="s">
        <v>116</v>
      </c>
      <c r="N52" s="2"/>
      <c r="O52" s="43"/>
      <c r="P52" s="2"/>
      <c r="Q52" s="13"/>
    </row>
    <row r="53" spans="1:17" ht="13.5" thickBot="1">
      <c r="A53" s="2"/>
      <c r="B53" s="2"/>
      <c r="C53" s="2" t="s">
        <v>134</v>
      </c>
      <c r="D53" s="2"/>
      <c r="E53" s="2"/>
      <c r="F53" s="2"/>
      <c r="G53" s="2"/>
      <c r="H53" s="2"/>
      <c r="I53" s="58">
        <f>I36+I42+I46+I51</f>
        <v>131554.19</v>
      </c>
      <c r="J53" s="2"/>
      <c r="K53" s="2"/>
      <c r="L53" s="2"/>
      <c r="M53" s="2"/>
      <c r="N53" s="2"/>
      <c r="O53" s="43"/>
      <c r="P53" s="2"/>
      <c r="Q53" s="2">
        <f>SUM(Q51:Q52)</f>
        <v>0</v>
      </c>
    </row>
    <row r="54" spans="1:17" ht="13.5" thickTop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3"/>
      <c r="P54" s="2"/>
      <c r="Q54" s="2"/>
    </row>
    <row r="55" spans="1:17" ht="12.75">
      <c r="A55" s="2"/>
      <c r="B55" s="2"/>
      <c r="C55" s="3" t="s">
        <v>66</v>
      </c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43"/>
      <c r="P55" s="2"/>
      <c r="Q55" s="2"/>
    </row>
    <row r="56" spans="1:17" ht="12.75">
      <c r="A56" s="2"/>
      <c r="B56" s="2"/>
      <c r="C56" s="2" t="s">
        <v>67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3"/>
      <c r="P56" s="2"/>
      <c r="Q56" s="2"/>
    </row>
    <row r="57" spans="1:17" ht="12.75">
      <c r="A57" s="2"/>
      <c r="B57" s="2"/>
      <c r="C57" s="2" t="s">
        <v>111</v>
      </c>
      <c r="D57" s="2"/>
      <c r="E57" s="2"/>
      <c r="F57" s="2"/>
      <c r="G57" s="2"/>
      <c r="H57" s="2"/>
      <c r="I57" s="13"/>
      <c r="J57" s="2"/>
      <c r="K57" s="2"/>
      <c r="L57" s="2"/>
      <c r="M57" s="2"/>
      <c r="N57" s="2"/>
      <c r="O57" s="43"/>
      <c r="P57" s="2"/>
      <c r="Q57" s="2"/>
    </row>
    <row r="58" spans="1:17" ht="12.75">
      <c r="A58" s="7"/>
      <c r="B58" s="2"/>
      <c r="C58" s="2"/>
      <c r="D58" s="2"/>
      <c r="E58" s="2"/>
      <c r="F58" s="2"/>
      <c r="G58" s="2"/>
      <c r="H58" s="2"/>
      <c r="I58" s="2">
        <f>SUM(I56:I57)</f>
        <v>0</v>
      </c>
      <c r="J58" s="2"/>
      <c r="K58" s="2"/>
      <c r="L58" s="2"/>
      <c r="M58" s="2"/>
      <c r="N58" s="2"/>
      <c r="O58" s="43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3"/>
      <c r="P59" s="2"/>
      <c r="Q59" s="2"/>
    </row>
    <row r="60" spans="1:17" ht="13.5" thickBot="1">
      <c r="A60" s="2" t="s">
        <v>65</v>
      </c>
      <c r="B60" s="2"/>
      <c r="C60" s="7" t="s">
        <v>68</v>
      </c>
      <c r="D60" s="7"/>
      <c r="E60" s="2"/>
      <c r="F60" s="2"/>
      <c r="G60" s="2"/>
      <c r="H60" s="2"/>
      <c r="I60" s="63">
        <f>I53+I13</f>
        <v>135260.59</v>
      </c>
      <c r="J60" s="2"/>
      <c r="K60" s="2"/>
      <c r="L60" s="2"/>
      <c r="M60" s="7" t="s">
        <v>63</v>
      </c>
      <c r="N60" s="2"/>
      <c r="O60" s="43"/>
      <c r="P60" s="2"/>
      <c r="Q60" s="63">
        <f>Q47+Q29</f>
        <v>135260.59</v>
      </c>
    </row>
    <row r="61" spans="1:17" ht="12.75">
      <c r="A61" s="2"/>
      <c r="B61" s="2"/>
      <c r="C61" s="2" t="s">
        <v>69</v>
      </c>
      <c r="D61" s="2"/>
      <c r="E61" s="2"/>
      <c r="F61" s="2"/>
      <c r="G61" s="2"/>
      <c r="H61" s="2"/>
      <c r="I61" s="2"/>
      <c r="J61" s="2"/>
      <c r="K61" s="2"/>
      <c r="L61" s="2"/>
      <c r="M61" s="2" t="s">
        <v>64</v>
      </c>
      <c r="N61" s="2"/>
      <c r="O61" s="43"/>
      <c r="P61" s="2"/>
      <c r="Q61" s="43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9"/>
      <c r="P62" s="2"/>
      <c r="Q62" s="43"/>
    </row>
    <row r="63" spans="1:17" ht="12.75">
      <c r="A63" s="2"/>
      <c r="B63" s="2"/>
      <c r="C63" s="2"/>
      <c r="D63" s="2"/>
      <c r="E63" s="2"/>
      <c r="F63" s="2"/>
      <c r="G63" s="2"/>
      <c r="H63" s="2"/>
      <c r="I63" s="9"/>
      <c r="J63" s="2"/>
      <c r="K63" s="2"/>
      <c r="L63" s="2"/>
      <c r="M63" s="2"/>
      <c r="N63" s="2"/>
      <c r="O63" s="2"/>
      <c r="P63" s="2"/>
      <c r="Q63" s="59"/>
    </row>
    <row r="64" spans="1:17" ht="12.75">
      <c r="A64" s="2"/>
      <c r="K64" s="2"/>
      <c r="L64" s="2"/>
      <c r="M64" s="2"/>
      <c r="N64" s="2"/>
      <c r="O64" s="2"/>
      <c r="P64" s="2"/>
      <c r="Q64" s="59"/>
    </row>
    <row r="65" spans="1:16" ht="12.75">
      <c r="A65" s="2"/>
      <c r="K65" s="2"/>
      <c r="L65" s="2"/>
      <c r="M65" s="26"/>
      <c r="N65" s="2"/>
      <c r="O65" s="2"/>
      <c r="P65" s="2"/>
    </row>
    <row r="66" spans="1:16" ht="12.75">
      <c r="A66" s="2"/>
      <c r="K66" s="2"/>
      <c r="L66" s="2"/>
      <c r="M66" s="2"/>
      <c r="N66" s="2"/>
      <c r="O66" s="2"/>
      <c r="P66" s="2"/>
    </row>
    <row r="67" spans="1:16" ht="12.75">
      <c r="A67" s="2"/>
      <c r="K67" s="2"/>
      <c r="L67" s="2"/>
      <c r="M67" s="2"/>
      <c r="N67" s="2"/>
      <c r="O67" s="2"/>
      <c r="P67" s="26"/>
    </row>
    <row r="68" spans="12:16" ht="12.75">
      <c r="L68" s="2"/>
      <c r="M68" s="2"/>
      <c r="N68" s="2"/>
      <c r="O68" s="9"/>
      <c r="P68" s="2"/>
    </row>
    <row r="69" spans="12:16" ht="12.75">
      <c r="L69" s="2"/>
      <c r="M69" s="2"/>
      <c r="N69" s="2"/>
      <c r="O69" s="2"/>
      <c r="P69" s="2"/>
    </row>
    <row r="70" spans="12:16" ht="12.75">
      <c r="L70" s="2"/>
      <c r="M70" s="2"/>
      <c r="N70" s="2"/>
      <c r="O70" s="2"/>
      <c r="P70" s="2"/>
    </row>
    <row r="71" spans="13:16" ht="12.75">
      <c r="M71" s="2"/>
      <c r="N71" s="2"/>
      <c r="O71" s="2"/>
      <c r="P71" s="2"/>
    </row>
    <row r="72" spans="13:16" ht="12.75">
      <c r="M72" s="2"/>
      <c r="N72" s="2"/>
      <c r="O72" s="2"/>
      <c r="P72" s="2"/>
    </row>
    <row r="73" ht="12.75">
      <c r="P73" s="2"/>
    </row>
  </sheetData>
  <sheetProtection/>
  <mergeCells count="3">
    <mergeCell ref="G2:M2"/>
    <mergeCell ref="G3:M3"/>
    <mergeCell ref="I4:K4"/>
  </mergeCells>
  <printOptions/>
  <pageMargins left="0.7480314960629921" right="0.7480314960629921" top="0.984251968503937" bottom="0.984251968503937" header="0.5118110236220472" footer="0.5118110236220472"/>
  <pageSetup firstPageNumber="117" useFirstPageNumber="1" horizontalDpi="1200" verticalDpi="12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6" max="6" width="12.57421875" style="0" customWidth="1"/>
    <col min="7" max="7" width="11.7109375" style="0" customWidth="1"/>
    <col min="8" max="8" width="14.421875" style="0" customWidth="1"/>
  </cols>
  <sheetData>
    <row r="1" spans="1:10" ht="15.75" customHeight="1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5"/>
    </row>
    <row r="2" spans="1:10" ht="15.75" customHeight="1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5"/>
    </row>
    <row r="3" spans="1:10" ht="12.75">
      <c r="A3" s="14"/>
      <c r="B3" s="15"/>
      <c r="C3" s="15"/>
      <c r="D3" s="5"/>
      <c r="E3" s="5"/>
      <c r="F3" s="5"/>
      <c r="G3" s="5"/>
      <c r="H3" s="5"/>
      <c r="I3" s="5"/>
      <c r="J3" s="5"/>
    </row>
    <row r="4" spans="1:10" ht="12.75">
      <c r="A4" s="14"/>
      <c r="B4" s="15"/>
      <c r="C4" s="15"/>
      <c r="D4" s="5"/>
      <c r="E4" s="5"/>
      <c r="F4" s="5"/>
      <c r="G4" s="5"/>
      <c r="H4" s="5"/>
      <c r="I4" s="5"/>
      <c r="J4" s="5"/>
    </row>
    <row r="5" spans="1:10" ht="12.75">
      <c r="A5" s="14"/>
      <c r="B5" s="15"/>
      <c r="C5" s="15"/>
      <c r="D5" s="5"/>
      <c r="E5" s="5"/>
      <c r="F5" s="5"/>
      <c r="G5" s="5"/>
      <c r="H5" s="5"/>
      <c r="I5" s="5"/>
      <c r="J5" s="5"/>
    </row>
    <row r="6" spans="1:10" ht="12.75">
      <c r="A6" s="14"/>
      <c r="B6" s="15"/>
      <c r="C6" s="15"/>
      <c r="D6" s="5"/>
      <c r="E6" s="5"/>
      <c r="F6" s="5"/>
      <c r="G6" s="5"/>
      <c r="H6" s="5"/>
      <c r="I6" s="5"/>
      <c r="J6" s="5"/>
    </row>
    <row r="7" spans="1:10" ht="12.75">
      <c r="A7" s="16"/>
      <c r="B7" s="16"/>
      <c r="C7" s="16"/>
      <c r="D7" s="2"/>
      <c r="E7" s="2"/>
      <c r="F7" s="2"/>
      <c r="G7" s="2"/>
      <c r="H7" s="2"/>
      <c r="I7" s="2"/>
      <c r="J7" s="2"/>
    </row>
    <row r="8" spans="1:10" ht="48.75" customHeight="1">
      <c r="A8" s="16"/>
      <c r="B8" s="16"/>
      <c r="C8" s="16"/>
      <c r="F8" s="5"/>
      <c r="G8" s="5"/>
      <c r="H8" s="35" t="s">
        <v>120</v>
      </c>
      <c r="I8" s="2"/>
      <c r="J8" s="4"/>
    </row>
    <row r="9" spans="1:10" ht="12.75">
      <c r="A9" s="17" t="s">
        <v>18</v>
      </c>
      <c r="B9" s="17" t="s">
        <v>72</v>
      </c>
      <c r="C9" s="17"/>
      <c r="D9" s="2"/>
      <c r="E9" s="2"/>
      <c r="F9" s="2"/>
      <c r="G9" s="2"/>
      <c r="H9" s="2"/>
      <c r="I9" s="2"/>
      <c r="J9" s="2"/>
    </row>
    <row r="10" spans="1:10" ht="12.75">
      <c r="A10" s="16"/>
      <c r="B10" s="16" t="s">
        <v>73</v>
      </c>
      <c r="C10" s="16"/>
      <c r="D10" s="2"/>
      <c r="E10" s="2"/>
      <c r="F10" s="2"/>
      <c r="G10" s="2"/>
      <c r="H10" s="26">
        <v>87862.73</v>
      </c>
      <c r="I10" s="2"/>
      <c r="J10" s="2"/>
    </row>
    <row r="11" spans="1:10" ht="12.75">
      <c r="A11" s="16"/>
      <c r="B11" s="18" t="s">
        <v>74</v>
      </c>
      <c r="C11" s="18"/>
      <c r="D11" s="2"/>
      <c r="E11" s="2"/>
      <c r="F11" s="2"/>
      <c r="G11" s="2"/>
      <c r="H11" s="33">
        <v>2726.38</v>
      </c>
      <c r="I11" s="2"/>
      <c r="J11" s="2"/>
    </row>
    <row r="12" spans="1:10" ht="12.75">
      <c r="A12" s="16"/>
      <c r="B12" s="16" t="s">
        <v>75</v>
      </c>
      <c r="C12" s="16"/>
      <c r="D12" s="2"/>
      <c r="E12" s="2"/>
      <c r="F12" s="2"/>
      <c r="G12" s="2"/>
      <c r="H12" s="26">
        <f>H10-H11</f>
        <v>85136.34999999999</v>
      </c>
      <c r="I12" s="2"/>
      <c r="J12" s="2"/>
    </row>
    <row r="13" spans="1:10" ht="12.75">
      <c r="A13" s="16"/>
      <c r="B13" s="18" t="s">
        <v>76</v>
      </c>
      <c r="C13" s="18"/>
      <c r="D13" s="2"/>
      <c r="E13" s="2"/>
      <c r="F13" s="2"/>
      <c r="G13" s="2"/>
      <c r="H13" s="2"/>
      <c r="I13" s="2"/>
      <c r="J13" s="2"/>
    </row>
    <row r="14" spans="1:10" ht="12.75">
      <c r="A14" s="16"/>
      <c r="B14" s="16" t="s">
        <v>77</v>
      </c>
      <c r="C14" s="16"/>
      <c r="D14" s="2"/>
      <c r="E14" s="2"/>
      <c r="F14" s="2"/>
      <c r="G14" s="2"/>
      <c r="H14" s="2"/>
      <c r="I14" s="2"/>
      <c r="J14" s="2"/>
    </row>
    <row r="15" spans="1:10" ht="12.75">
      <c r="A15" s="16"/>
      <c r="B15" s="18" t="s">
        <v>117</v>
      </c>
      <c r="C15" s="18"/>
      <c r="D15" s="2"/>
      <c r="E15" s="2"/>
      <c r="F15" s="9"/>
      <c r="G15" s="2"/>
      <c r="H15" s="26">
        <v>55132.16</v>
      </c>
      <c r="I15" s="2"/>
      <c r="J15" s="2"/>
    </row>
    <row r="16" spans="1:10" ht="12.75">
      <c r="A16" s="16"/>
      <c r="B16" s="16" t="s">
        <v>78</v>
      </c>
      <c r="C16" s="16"/>
      <c r="D16" s="2"/>
      <c r="E16" s="2"/>
      <c r="F16" s="9"/>
      <c r="G16" s="2"/>
      <c r="H16" s="33">
        <v>9729.2</v>
      </c>
      <c r="I16" s="26"/>
      <c r="J16" s="2"/>
    </row>
    <row r="17" spans="1:10" ht="12.75">
      <c r="A17" s="16"/>
      <c r="B17" s="16"/>
      <c r="C17" s="16"/>
      <c r="D17" s="2"/>
      <c r="E17" s="2"/>
      <c r="F17" s="9"/>
      <c r="G17" s="2"/>
      <c r="H17" s="26">
        <f>SUM(H15:H16)</f>
        <v>64861.36</v>
      </c>
      <c r="I17" s="26"/>
      <c r="J17" s="2"/>
    </row>
    <row r="18" spans="1:10" ht="12.75">
      <c r="A18" s="16"/>
      <c r="B18" s="16"/>
      <c r="C18" s="16"/>
      <c r="D18" s="2"/>
      <c r="E18" s="2"/>
      <c r="F18" s="9"/>
      <c r="G18" s="2"/>
      <c r="H18" s="26"/>
      <c r="I18" s="26"/>
      <c r="J18" s="2"/>
    </row>
    <row r="19" spans="1:10" ht="12.75">
      <c r="A19" s="9"/>
      <c r="B19" s="9" t="s">
        <v>79</v>
      </c>
      <c r="C19" s="9"/>
      <c r="D19" s="2"/>
      <c r="E19" s="2"/>
      <c r="F19" s="2"/>
      <c r="G19" s="2"/>
      <c r="H19" s="33">
        <f>H12-H17</f>
        <v>20274.98999999999</v>
      </c>
      <c r="I19" s="2"/>
      <c r="J19" s="2"/>
    </row>
    <row r="20" spans="1:10" ht="12.75">
      <c r="A20" s="9"/>
      <c r="B20" s="19" t="s">
        <v>103</v>
      </c>
      <c r="C20" s="19"/>
      <c r="D20" s="2"/>
      <c r="E20" s="2"/>
      <c r="F20" s="9"/>
      <c r="G20" s="2"/>
      <c r="H20" s="2"/>
      <c r="I20" s="2"/>
      <c r="J20" s="2"/>
    </row>
    <row r="21" spans="1:10" ht="12.75">
      <c r="A21" s="9"/>
      <c r="B21" s="20" t="s">
        <v>104</v>
      </c>
      <c r="C21" s="9"/>
      <c r="D21" s="2"/>
      <c r="E21" s="2"/>
      <c r="F21" s="2"/>
      <c r="G21" s="2"/>
      <c r="H21" s="2"/>
      <c r="I21" s="2"/>
      <c r="J21" s="2"/>
    </row>
    <row r="22" spans="2:10" ht="12.75">
      <c r="B22" s="9" t="s">
        <v>80</v>
      </c>
      <c r="D22" s="2"/>
      <c r="E22" s="2"/>
      <c r="F22" s="13"/>
      <c r="G22" s="9">
        <f>SUM(F20:F22)</f>
        <v>0</v>
      </c>
      <c r="H22" s="2"/>
      <c r="I22" s="2"/>
      <c r="J22" s="2"/>
    </row>
    <row r="23" spans="1:10" ht="12.75">
      <c r="A23" s="9"/>
      <c r="B23" s="21"/>
      <c r="C23" s="21"/>
      <c r="D23" s="2"/>
      <c r="E23" s="2"/>
      <c r="F23" s="2"/>
      <c r="G23" s="2"/>
      <c r="H23" s="2"/>
      <c r="I23" s="2"/>
      <c r="J23" s="2"/>
    </row>
    <row r="24" spans="1:10" ht="12.75">
      <c r="A24" s="9"/>
      <c r="B24" s="21" t="s">
        <v>81</v>
      </c>
      <c r="C24" s="21"/>
      <c r="D24" s="2"/>
      <c r="E24" s="2"/>
      <c r="F24" s="2"/>
      <c r="G24" s="2"/>
      <c r="H24" s="2"/>
      <c r="I24" s="2"/>
      <c r="J24" s="2"/>
    </row>
    <row r="25" spans="1:10" ht="12.75">
      <c r="A25" s="9"/>
      <c r="B25" s="25" t="s">
        <v>118</v>
      </c>
      <c r="C25" s="21"/>
      <c r="D25" s="2"/>
      <c r="E25" s="2"/>
      <c r="F25" s="2"/>
      <c r="G25" s="2"/>
      <c r="H25" s="2"/>
      <c r="I25" s="2"/>
      <c r="J25" s="2"/>
    </row>
    <row r="26" spans="1:10" ht="12.75">
      <c r="A26" s="9"/>
      <c r="B26" s="9" t="s">
        <v>105</v>
      </c>
      <c r="C26" s="9"/>
      <c r="D26" s="2"/>
      <c r="E26" s="2"/>
      <c r="F26" s="12"/>
      <c r="G26" s="9">
        <f>SUM(F25:F26)</f>
        <v>0</v>
      </c>
      <c r="H26" s="12">
        <f>G22-G26</f>
        <v>0</v>
      </c>
      <c r="I26" s="2"/>
      <c r="J26" s="2"/>
    </row>
    <row r="27" spans="1:10" ht="12.75">
      <c r="A27" s="9"/>
      <c r="B27" s="9" t="s">
        <v>82</v>
      </c>
      <c r="C27" s="9"/>
      <c r="D27" s="2"/>
      <c r="E27" s="2"/>
      <c r="F27" s="2"/>
      <c r="G27" s="2"/>
      <c r="H27" s="26">
        <f>H19+H26</f>
        <v>20274.98999999999</v>
      </c>
      <c r="I27" s="2"/>
      <c r="J27" s="2"/>
    </row>
    <row r="28" spans="1:10" ht="12.75">
      <c r="A28" s="9"/>
      <c r="B28" s="9"/>
      <c r="C28" s="9"/>
      <c r="D28" s="2"/>
      <c r="E28" s="2"/>
      <c r="F28" s="2"/>
      <c r="G28" s="2"/>
      <c r="H28" s="2"/>
      <c r="I28" s="2"/>
      <c r="J28" s="2"/>
    </row>
    <row r="29" spans="1:10" ht="12.75">
      <c r="A29" s="21" t="s">
        <v>22</v>
      </c>
      <c r="B29" s="19" t="s">
        <v>83</v>
      </c>
      <c r="C29" s="19"/>
      <c r="D29" s="9"/>
      <c r="E29" s="2"/>
      <c r="F29" s="2"/>
      <c r="G29" s="2"/>
      <c r="H29" s="2"/>
      <c r="I29" s="2"/>
      <c r="J29" s="2"/>
    </row>
    <row r="30" spans="1:10" ht="12.75">
      <c r="A30" s="21"/>
      <c r="B30" s="9" t="s">
        <v>84</v>
      </c>
      <c r="C30" s="9"/>
      <c r="D30" s="2"/>
      <c r="E30" s="2"/>
      <c r="F30" s="13"/>
      <c r="G30" s="2">
        <f>SUM(F30)</f>
        <v>0</v>
      </c>
      <c r="H30" s="2"/>
      <c r="I30" s="2"/>
      <c r="J30" s="2"/>
    </row>
    <row r="31" spans="1:10" ht="12.75">
      <c r="A31" s="21"/>
      <c r="B31" s="21" t="s">
        <v>85</v>
      </c>
      <c r="C31" s="21"/>
      <c r="D31" s="2"/>
      <c r="E31" s="2"/>
      <c r="F31" s="2"/>
      <c r="G31" s="2"/>
      <c r="H31" s="2"/>
      <c r="I31" s="2"/>
      <c r="J31" s="2"/>
    </row>
    <row r="32" spans="1:10" ht="12.75">
      <c r="A32" s="9"/>
      <c r="B32" s="9" t="s">
        <v>106</v>
      </c>
      <c r="C32" s="9"/>
      <c r="D32" s="9"/>
      <c r="E32" s="2"/>
      <c r="F32" s="2"/>
      <c r="G32" s="2"/>
      <c r="H32" s="2"/>
      <c r="I32" s="2"/>
      <c r="J32" s="2"/>
    </row>
    <row r="33" spans="1:10" ht="12.75">
      <c r="A33" s="9"/>
      <c r="B33" s="9" t="s">
        <v>86</v>
      </c>
      <c r="C33" s="9"/>
      <c r="D33" s="2"/>
      <c r="E33" s="2"/>
      <c r="F33" s="13"/>
      <c r="G33" s="9"/>
      <c r="H33" s="12">
        <f>+G30-G33</f>
        <v>0</v>
      </c>
      <c r="I33" s="2"/>
      <c r="J33" s="2"/>
    </row>
    <row r="34" spans="1:10" ht="12.75">
      <c r="A34" s="9"/>
      <c r="B34" s="9" t="s">
        <v>87</v>
      </c>
      <c r="C34" s="9"/>
      <c r="D34" s="2"/>
      <c r="E34" s="2"/>
      <c r="F34" s="2"/>
      <c r="G34" s="2"/>
      <c r="H34" s="26">
        <f>H27+H33</f>
        <v>20274.98999999999</v>
      </c>
      <c r="I34" s="2"/>
      <c r="J34" s="2"/>
    </row>
    <row r="35" spans="1:10" ht="12.75">
      <c r="A35" s="9"/>
      <c r="B35" s="19" t="s">
        <v>88</v>
      </c>
      <c r="C35" s="19"/>
      <c r="D35" s="2"/>
      <c r="E35" s="2"/>
      <c r="F35" s="9"/>
      <c r="G35" s="2"/>
      <c r="H35" s="2"/>
      <c r="I35" s="2"/>
      <c r="J35" s="2"/>
    </row>
    <row r="36" spans="1:10" ht="12.75">
      <c r="A36" s="9"/>
      <c r="B36" s="9" t="s">
        <v>89</v>
      </c>
      <c r="C36" s="9"/>
      <c r="D36" s="2"/>
      <c r="E36" s="2"/>
      <c r="F36" s="2"/>
      <c r="G36" s="2"/>
      <c r="H36" s="2"/>
      <c r="I36" s="2"/>
      <c r="J36" s="2"/>
    </row>
    <row r="37" spans="1:10" ht="12.75">
      <c r="A37" s="16"/>
      <c r="B37" s="16" t="s">
        <v>90</v>
      </c>
      <c r="C37" s="16"/>
      <c r="D37" s="2"/>
      <c r="E37" s="2"/>
      <c r="F37" s="12"/>
      <c r="G37" s="2"/>
      <c r="H37" s="13">
        <v>0</v>
      </c>
      <c r="I37" s="2"/>
      <c r="J37" s="2"/>
    </row>
    <row r="38" spans="1:10" ht="13.5" thickBot="1">
      <c r="A38" s="16"/>
      <c r="B38" s="17" t="s">
        <v>91</v>
      </c>
      <c r="C38" s="17"/>
      <c r="D38" s="2"/>
      <c r="E38" s="2"/>
      <c r="F38" s="2"/>
      <c r="G38" s="2"/>
      <c r="H38" s="34">
        <f>+H34</f>
        <v>20274.98999999999</v>
      </c>
      <c r="I38" s="2"/>
      <c r="J38" s="2"/>
    </row>
    <row r="39" spans="1:10" ht="13.5" thickTop="1">
      <c r="A39" s="2"/>
      <c r="B39" s="2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2"/>
      <c r="C41" s="2"/>
      <c r="D41" s="2"/>
      <c r="E41" s="2"/>
      <c r="F41" s="2"/>
      <c r="G41" s="2"/>
      <c r="H41" s="2"/>
      <c r="I41" s="2"/>
      <c r="J41" s="2"/>
    </row>
    <row r="42" spans="8:10" ht="12.75">
      <c r="H42" s="22"/>
      <c r="I42" s="2"/>
      <c r="J42" s="2"/>
    </row>
    <row r="43" spans="8:10" ht="12.75">
      <c r="H43" s="2"/>
      <c r="I43" s="2"/>
      <c r="J43" s="2"/>
    </row>
    <row r="44" spans="8:10" ht="12.75">
      <c r="H44" s="2"/>
      <c r="I44" s="2"/>
      <c r="J44" s="2"/>
    </row>
    <row r="45" spans="8:10" ht="12.75">
      <c r="H45" s="2"/>
      <c r="I45" s="2"/>
      <c r="J45" s="2"/>
    </row>
    <row r="46" spans="8:10" ht="12.75">
      <c r="H46" s="2"/>
      <c r="I46" s="2"/>
      <c r="J46" s="2"/>
    </row>
    <row r="47" spans="8:10" ht="12.75">
      <c r="H47" s="2"/>
      <c r="I47" s="2"/>
      <c r="J47" s="2"/>
    </row>
    <row r="48" spans="8:10" ht="12.75">
      <c r="H48" s="2"/>
      <c r="I48" s="2"/>
      <c r="J48" s="2"/>
    </row>
    <row r="49" spans="8:10" ht="12.75">
      <c r="H49" s="2"/>
      <c r="I49" s="2"/>
      <c r="J49" s="2"/>
    </row>
    <row r="50" spans="8:10" ht="12.75">
      <c r="H50" s="31"/>
      <c r="I50" s="2"/>
      <c r="J50" s="2"/>
    </row>
    <row r="51" spans="8:10" ht="12.75">
      <c r="H51" s="31"/>
      <c r="I51" s="2"/>
      <c r="J51" s="2"/>
    </row>
    <row r="52" spans="8:10" ht="12.75">
      <c r="H52" s="2"/>
      <c r="I52" s="2"/>
      <c r="J52" s="2"/>
    </row>
    <row r="53" spans="8:10" ht="12.75">
      <c r="H53" s="2"/>
      <c r="I53" s="2"/>
      <c r="J53" s="2"/>
    </row>
    <row r="54" spans="1:10" ht="18">
      <c r="A54" s="2"/>
      <c r="B54" s="38" t="s">
        <v>92</v>
      </c>
      <c r="C54" s="39"/>
      <c r="D54" s="38"/>
      <c r="E54" s="39"/>
      <c r="F54" s="38"/>
      <c r="G54" s="13"/>
      <c r="H54" s="13"/>
      <c r="I54" s="2"/>
      <c r="J54" s="2"/>
    </row>
    <row r="55" spans="1:10" ht="12.75">
      <c r="A55" s="2"/>
      <c r="C55" s="2"/>
      <c r="D55" s="23"/>
      <c r="E55" s="23"/>
      <c r="F55" s="23"/>
      <c r="G55" s="23"/>
      <c r="H55" s="23"/>
      <c r="I55" s="23"/>
      <c r="J55" s="23"/>
    </row>
    <row r="56" spans="1:10" ht="12.75">
      <c r="A56" s="2"/>
      <c r="B56" s="2"/>
      <c r="C56" s="2"/>
      <c r="D56" s="23"/>
      <c r="E56" s="23"/>
      <c r="F56" s="23"/>
      <c r="G56" s="23"/>
      <c r="H56" s="23"/>
      <c r="I56" s="23"/>
      <c r="J56" s="23"/>
    </row>
    <row r="57" spans="1:10" ht="13.5" thickBot="1">
      <c r="A57" s="2"/>
      <c r="B57" s="22"/>
      <c r="C57" s="2"/>
      <c r="D57" s="2"/>
      <c r="E57" s="2"/>
      <c r="F57" s="2"/>
      <c r="G57" s="2"/>
      <c r="H57" s="2"/>
      <c r="I57" s="2"/>
      <c r="J57" s="2"/>
    </row>
    <row r="58" spans="1:10" ht="35.25" customHeight="1">
      <c r="A58" s="2"/>
      <c r="B58" s="40"/>
      <c r="C58" s="41"/>
      <c r="D58" s="41"/>
      <c r="E58" s="41"/>
      <c r="F58" s="41"/>
      <c r="G58" s="73" t="s">
        <v>127</v>
      </c>
      <c r="H58" s="2"/>
      <c r="I58" s="2"/>
      <c r="J58" s="2"/>
    </row>
    <row r="59" spans="2:7" ht="12.75" customHeight="1">
      <c r="B59" s="42"/>
      <c r="C59" s="43"/>
      <c r="D59" s="43"/>
      <c r="E59" s="43"/>
      <c r="F59" s="43"/>
      <c r="G59" s="74"/>
    </row>
    <row r="60" spans="2:7" ht="12.75">
      <c r="B60" s="42"/>
      <c r="C60" s="43"/>
      <c r="D60" s="43"/>
      <c r="E60" s="43"/>
      <c r="F60" s="43"/>
      <c r="G60" s="74"/>
    </row>
    <row r="61" spans="1:7" ht="13.5" thickBot="1">
      <c r="A61" s="2"/>
      <c r="B61" s="55"/>
      <c r="C61" s="56"/>
      <c r="D61" s="56"/>
      <c r="E61" s="56"/>
      <c r="F61" s="56"/>
      <c r="G61" s="57"/>
    </row>
    <row r="62" spans="2:7" ht="14.25">
      <c r="B62" s="44" t="s">
        <v>93</v>
      </c>
      <c r="C62" s="36" t="s">
        <v>94</v>
      </c>
      <c r="D62" s="45"/>
      <c r="E62" s="45"/>
      <c r="F62" s="45"/>
      <c r="G62" s="46">
        <v>20274.99</v>
      </c>
    </row>
    <row r="63" spans="1:7" ht="15">
      <c r="A63" s="2"/>
      <c r="B63" s="44" t="s">
        <v>102</v>
      </c>
      <c r="C63" s="36" t="s">
        <v>113</v>
      </c>
      <c r="D63" s="37"/>
      <c r="E63" s="37"/>
      <c r="F63" s="45"/>
      <c r="G63" s="47"/>
    </row>
    <row r="64" spans="1:7" ht="15">
      <c r="A64" s="2"/>
      <c r="B64" s="44" t="s">
        <v>95</v>
      </c>
      <c r="C64" s="36" t="s">
        <v>126</v>
      </c>
      <c r="D64" s="37"/>
      <c r="E64" s="37"/>
      <c r="F64" s="45"/>
      <c r="G64" s="48">
        <v>5068.75</v>
      </c>
    </row>
    <row r="65" spans="1:7" ht="14.25">
      <c r="A65" s="2"/>
      <c r="B65" s="44" t="s">
        <v>96</v>
      </c>
      <c r="C65" s="36" t="s">
        <v>97</v>
      </c>
      <c r="D65" s="45"/>
      <c r="E65" s="36"/>
      <c r="F65" s="45"/>
      <c r="G65" s="46">
        <f>G62+G63-G64</f>
        <v>15206.240000000002</v>
      </c>
    </row>
    <row r="66" spans="1:7" ht="14.25">
      <c r="A66" s="2"/>
      <c r="B66" s="44"/>
      <c r="C66" s="36"/>
      <c r="D66" s="45"/>
      <c r="E66" s="36"/>
      <c r="F66" s="45"/>
      <c r="G66" s="46"/>
    </row>
    <row r="67" spans="2:7" ht="14.25">
      <c r="B67" s="44"/>
      <c r="C67" s="36" t="s">
        <v>98</v>
      </c>
      <c r="D67" s="45"/>
      <c r="E67" s="36"/>
      <c r="F67" s="45"/>
      <c r="G67" s="49"/>
    </row>
    <row r="68" spans="2:7" ht="14.25">
      <c r="B68" s="44" t="s">
        <v>99</v>
      </c>
      <c r="C68" s="36" t="s">
        <v>21</v>
      </c>
      <c r="D68" s="45"/>
      <c r="E68" s="36"/>
      <c r="F68" s="45"/>
      <c r="G68" s="50">
        <v>765</v>
      </c>
    </row>
    <row r="69" spans="2:7" ht="14.25">
      <c r="B69" s="44" t="s">
        <v>100</v>
      </c>
      <c r="C69" s="36" t="s">
        <v>101</v>
      </c>
      <c r="D69" s="45"/>
      <c r="E69" s="36"/>
      <c r="F69" s="45"/>
      <c r="G69" s="46">
        <v>14441.24</v>
      </c>
    </row>
    <row r="70" spans="2:7" ht="13.5" thickBot="1">
      <c r="B70" s="51"/>
      <c r="C70" s="52"/>
      <c r="D70" s="53"/>
      <c r="E70" s="52"/>
      <c r="F70" s="53"/>
      <c r="G70" s="54">
        <f>SUM(G68:G69)</f>
        <v>15206.24</v>
      </c>
    </row>
    <row r="71" spans="3:7" ht="12.75">
      <c r="C71" s="2"/>
      <c r="E71" s="2"/>
      <c r="G71" s="2"/>
    </row>
    <row r="72" spans="3:7" ht="12.75">
      <c r="C72" s="2"/>
      <c r="E72" s="31"/>
      <c r="G72" s="32"/>
    </row>
    <row r="73" spans="3:7" ht="12.75">
      <c r="C73" s="2"/>
      <c r="E73" s="31"/>
      <c r="G73" s="31"/>
    </row>
    <row r="74" spans="1:7" ht="12.75">
      <c r="A74" s="2"/>
      <c r="B74" s="2"/>
      <c r="C74" s="31"/>
      <c r="E74" s="2"/>
      <c r="G74" s="2"/>
    </row>
    <row r="75" spans="1:7" ht="12.75">
      <c r="A75" s="2"/>
      <c r="B75" s="2"/>
      <c r="C75" s="2"/>
      <c r="D75" s="2"/>
      <c r="E75" s="2"/>
      <c r="F75" s="2"/>
      <c r="G75" s="2"/>
    </row>
  </sheetData>
  <sheetProtection/>
  <mergeCells count="3">
    <mergeCell ref="A1:I1"/>
    <mergeCell ref="A2:I2"/>
    <mergeCell ref="G58:G60"/>
  </mergeCells>
  <printOptions/>
  <pageMargins left="0.7480314960629921" right="0.7480314960629921" top="0.984251968503937" bottom="0.984251968503937" header="0.5118110236220472" footer="0.5118110236220472"/>
  <pageSetup firstPageNumber="1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PRINT</cp:lastModifiedBy>
  <cp:lastPrinted>2009-05-16T10:29:42Z</cp:lastPrinted>
  <dcterms:created xsi:type="dcterms:W3CDTF">2003-11-30T18:47:09Z</dcterms:created>
  <dcterms:modified xsi:type="dcterms:W3CDTF">2009-05-16T10:30:29Z</dcterms:modified>
  <cp:category/>
  <cp:version/>
  <cp:contentType/>
  <cp:contentStatus/>
</cp:coreProperties>
</file>